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 codeName="{37A63EE7-654F-3FA9-A528-636911D70600}"/>
  <workbookPr codeName="ThisWorkbook"/>
  <mc:AlternateContent xmlns:mc="http://schemas.openxmlformats.org/markup-compatibility/2006">
    <mc:Choice Requires="x15">
      <x15ac:absPath xmlns:x15ac="http://schemas.microsoft.com/office/spreadsheetml/2010/11/ac" url="\\fswt01\V01\FINDATA\Shared\ControllersOffice\FinancialSystems\Lawson\DWFinWeb\Forms\"/>
    </mc:Choice>
  </mc:AlternateContent>
  <xr:revisionPtr revIDLastSave="0" documentId="8_{43180EDD-5006-4B17-99A2-4D2588921D65}" xr6:coauthVersionLast="47" xr6:coauthVersionMax="47" xr10:uidLastSave="{00000000-0000-0000-0000-000000000000}"/>
  <workbookProtection workbookAlgorithmName="SHA-512" workbookHashValue="D+NS7wMnQj0RN/PJR+3aZD7TbDwUpxBCZLY2AXB+pfcAKV6q4IkcDdp8wMXuyio168ViCR2eCCnaGXdVk+cElw==" workbookSaltValue="BWw/VFL8wD9XdcwELqac2w==" workbookSpinCount="100000" lockStructure="1"/>
  <bookViews>
    <workbookView xWindow="28680" yWindow="-120" windowWidth="29040" windowHeight="15840" xr2:uid="{00000000-000D-0000-FFFF-FFFF00000000}"/>
  </bookViews>
  <sheets>
    <sheet name="Payroll Form" sheetId="1" r:id="rId1"/>
    <sheet name="Entry" sheetId="2" state="hidden" r:id="rId2"/>
    <sheet name="Upload" sheetId="3" state="hidden" r:id="rId3"/>
  </sheets>
  <definedNames>
    <definedName name="_xlnm._FilterDatabase" localSheetId="1" hidden="1">Entry!$A$5:$J$706</definedName>
    <definedName name="_xlnm.Print_Area" localSheetId="0">'Payroll Form'!$A$1:$N$56</definedName>
    <definedName name="_xlnm.Print_Titles" localSheetId="0">'Payroll Form'!$1:$15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5" i="1" l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O31" i="1" l="1"/>
  <c r="O63" i="1"/>
  <c r="O95" i="1"/>
  <c r="O111" i="1"/>
  <c r="O115" i="1"/>
  <c r="O114" i="1"/>
  <c r="O113" i="1"/>
  <c r="O112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E701" i="2" l="1"/>
  <c r="E694" i="2"/>
  <c r="E687" i="2"/>
  <c r="E680" i="2"/>
  <c r="E673" i="2"/>
  <c r="E666" i="2"/>
  <c r="E659" i="2"/>
  <c r="E652" i="2"/>
  <c r="E645" i="2"/>
  <c r="E638" i="2"/>
  <c r="E631" i="2"/>
  <c r="E624" i="2"/>
  <c r="E617" i="2"/>
  <c r="E610" i="2"/>
  <c r="E603" i="2"/>
  <c r="E596" i="2"/>
  <c r="E589" i="2"/>
  <c r="E582" i="2"/>
  <c r="E575" i="2"/>
  <c r="E568" i="2"/>
  <c r="E561" i="2"/>
  <c r="E554" i="2"/>
  <c r="E547" i="2"/>
  <c r="E540" i="2"/>
  <c r="E533" i="2"/>
  <c r="E526" i="2"/>
  <c r="E519" i="2"/>
  <c r="E512" i="2"/>
  <c r="E505" i="2"/>
  <c r="E498" i="2"/>
  <c r="E491" i="2"/>
  <c r="E484" i="2"/>
  <c r="E477" i="2"/>
  <c r="E470" i="2"/>
  <c r="E463" i="2"/>
  <c r="E456" i="2"/>
  <c r="E449" i="2"/>
  <c r="E442" i="2"/>
  <c r="E435" i="2"/>
  <c r="E428" i="2"/>
  <c r="E421" i="2"/>
  <c r="E414" i="2"/>
  <c r="E407" i="2"/>
  <c r="E400" i="2"/>
  <c r="E393" i="2"/>
  <c r="E386" i="2"/>
  <c r="E379" i="2"/>
  <c r="E372" i="2"/>
  <c r="E365" i="2"/>
  <c r="E358" i="2"/>
  <c r="E351" i="2"/>
  <c r="E344" i="2"/>
  <c r="E337" i="2"/>
  <c r="E330" i="2"/>
  <c r="E323" i="2"/>
  <c r="E316" i="2"/>
  <c r="E309" i="2"/>
  <c r="E302" i="2"/>
  <c r="E295" i="2"/>
  <c r="E288" i="2"/>
  <c r="E281" i="2"/>
  <c r="E274" i="2"/>
  <c r="E267" i="2"/>
  <c r="E260" i="2"/>
  <c r="E253" i="2"/>
  <c r="E246" i="2"/>
  <c r="E239" i="2"/>
  <c r="E232" i="2"/>
  <c r="E225" i="2"/>
  <c r="E218" i="2"/>
  <c r="E211" i="2"/>
  <c r="E204" i="2"/>
  <c r="E197" i="2"/>
  <c r="E190" i="2"/>
  <c r="E183" i="2"/>
  <c r="E176" i="2"/>
  <c r="E169" i="2"/>
  <c r="E162" i="2"/>
  <c r="E155" i="2"/>
  <c r="E148" i="2"/>
  <c r="E141" i="2"/>
  <c r="E134" i="2"/>
  <c r="E127" i="2"/>
  <c r="E120" i="2"/>
  <c r="E113" i="2"/>
  <c r="E106" i="2"/>
  <c r="E99" i="2"/>
  <c r="E92" i="2"/>
  <c r="E85" i="2"/>
  <c r="E78" i="2"/>
  <c r="E71" i="2"/>
  <c r="E64" i="2"/>
  <c r="E57" i="2"/>
  <c r="E50" i="2"/>
  <c r="E43" i="2"/>
  <c r="E36" i="2"/>
  <c r="E29" i="2"/>
  <c r="E22" i="2"/>
  <c r="E15" i="2"/>
  <c r="E8" i="2"/>
  <c r="E700" i="2"/>
  <c r="E693" i="2"/>
  <c r="E686" i="2"/>
  <c r="E679" i="2"/>
  <c r="E672" i="2"/>
  <c r="E665" i="2"/>
  <c r="E658" i="2"/>
  <c r="E651" i="2"/>
  <c r="E644" i="2"/>
  <c r="E637" i="2"/>
  <c r="E630" i="2"/>
  <c r="E623" i="2"/>
  <c r="E616" i="2"/>
  <c r="E609" i="2"/>
  <c r="E602" i="2"/>
  <c r="E595" i="2"/>
  <c r="E588" i="2"/>
  <c r="E581" i="2"/>
  <c r="E574" i="2"/>
  <c r="E567" i="2"/>
  <c r="E560" i="2"/>
  <c r="E553" i="2"/>
  <c r="E546" i="2"/>
  <c r="E539" i="2"/>
  <c r="E532" i="2"/>
  <c r="E525" i="2"/>
  <c r="E518" i="2"/>
  <c r="E511" i="2"/>
  <c r="E504" i="2"/>
  <c r="E497" i="2"/>
  <c r="E490" i="2"/>
  <c r="E483" i="2"/>
  <c r="E476" i="2"/>
  <c r="E469" i="2"/>
  <c r="E462" i="2"/>
  <c r="E455" i="2"/>
  <c r="E448" i="2"/>
  <c r="E441" i="2"/>
  <c r="E434" i="2"/>
  <c r="E427" i="2"/>
  <c r="E420" i="2"/>
  <c r="E413" i="2"/>
  <c r="E406" i="2"/>
  <c r="E399" i="2"/>
  <c r="E392" i="2"/>
  <c r="E385" i="2"/>
  <c r="E378" i="2"/>
  <c r="E371" i="2"/>
  <c r="E364" i="2"/>
  <c r="E357" i="2"/>
  <c r="E350" i="2"/>
  <c r="E343" i="2"/>
  <c r="E336" i="2"/>
  <c r="E329" i="2"/>
  <c r="E322" i="2"/>
  <c r="E315" i="2"/>
  <c r="E308" i="2"/>
  <c r="E301" i="2"/>
  <c r="E294" i="2"/>
  <c r="E287" i="2"/>
  <c r="E280" i="2"/>
  <c r="E273" i="2"/>
  <c r="E266" i="2"/>
  <c r="E259" i="2"/>
  <c r="E252" i="2"/>
  <c r="E245" i="2"/>
  <c r="E238" i="2"/>
  <c r="E231" i="2"/>
  <c r="E224" i="2"/>
  <c r="E217" i="2"/>
  <c r="E210" i="2"/>
  <c r="E203" i="2"/>
  <c r="E196" i="2"/>
  <c r="E189" i="2"/>
  <c r="E182" i="2"/>
  <c r="E175" i="2"/>
  <c r="E168" i="2"/>
  <c r="E161" i="2"/>
  <c r="E154" i="2"/>
  <c r="E147" i="2"/>
  <c r="E140" i="2"/>
  <c r="E133" i="2"/>
  <c r="E126" i="2"/>
  <c r="E119" i="2"/>
  <c r="E112" i="2"/>
  <c r="E105" i="2"/>
  <c r="E98" i="2"/>
  <c r="E91" i="2"/>
  <c r="E84" i="2"/>
  <c r="E77" i="2"/>
  <c r="E70" i="2"/>
  <c r="E63" i="2"/>
  <c r="E56" i="2"/>
  <c r="E49" i="2"/>
  <c r="E42" i="2"/>
  <c r="E35" i="2"/>
  <c r="E28" i="2"/>
  <c r="E21" i="2"/>
  <c r="E14" i="2"/>
  <c r="E7" i="2"/>
  <c r="CH101" i="3" l="1"/>
  <c r="CH100" i="3"/>
  <c r="CH99" i="3"/>
  <c r="CH98" i="3"/>
  <c r="CH97" i="3"/>
  <c r="CH96" i="3"/>
  <c r="CH95" i="3"/>
  <c r="CH94" i="3"/>
  <c r="CH93" i="3"/>
  <c r="CH92" i="3"/>
  <c r="CH91" i="3"/>
  <c r="CH90" i="3"/>
  <c r="CH89" i="3"/>
  <c r="CH88" i="3"/>
  <c r="CH87" i="3"/>
  <c r="CH86" i="3"/>
  <c r="CH85" i="3"/>
  <c r="CH84" i="3"/>
  <c r="CH83" i="3"/>
  <c r="CH82" i="3"/>
  <c r="CH81" i="3"/>
  <c r="CH80" i="3"/>
  <c r="CH79" i="3"/>
  <c r="CH78" i="3"/>
  <c r="CH77" i="3"/>
  <c r="CH76" i="3"/>
  <c r="CH75" i="3"/>
  <c r="CH74" i="3"/>
  <c r="CH73" i="3"/>
  <c r="CH72" i="3"/>
  <c r="CH71" i="3"/>
  <c r="CH70" i="3"/>
  <c r="CH69" i="3"/>
  <c r="CH68" i="3"/>
  <c r="CH67" i="3"/>
  <c r="CH66" i="3"/>
  <c r="CH65" i="3"/>
  <c r="CH64" i="3"/>
  <c r="CH63" i="3"/>
  <c r="CH62" i="3"/>
  <c r="CH61" i="3"/>
  <c r="CH60" i="3"/>
  <c r="CH59" i="3"/>
  <c r="CH58" i="3"/>
  <c r="CH57" i="3"/>
  <c r="CH56" i="3"/>
  <c r="CH55" i="3"/>
  <c r="CH54" i="3"/>
  <c r="CH53" i="3"/>
  <c r="CH52" i="3"/>
  <c r="CH51" i="3"/>
  <c r="CH50" i="3"/>
  <c r="CH49" i="3"/>
  <c r="CH48" i="3"/>
  <c r="CH47" i="3"/>
  <c r="CH46" i="3"/>
  <c r="CH45" i="3"/>
  <c r="CH44" i="3"/>
  <c r="CH43" i="3"/>
  <c r="CH42" i="3"/>
  <c r="CH41" i="3"/>
  <c r="CH40" i="3"/>
  <c r="CH39" i="3"/>
  <c r="CH38" i="3"/>
  <c r="CH37" i="3"/>
  <c r="CH36" i="3"/>
  <c r="CH35" i="3"/>
  <c r="CH34" i="3"/>
  <c r="CH33" i="3"/>
  <c r="CH32" i="3"/>
  <c r="CH31" i="3"/>
  <c r="CH30" i="3"/>
  <c r="CH29" i="3"/>
  <c r="CH28" i="3"/>
  <c r="CH27" i="3"/>
  <c r="CH26" i="3"/>
  <c r="CH25" i="3"/>
  <c r="CH24" i="3"/>
  <c r="CH23" i="3"/>
  <c r="CH22" i="3"/>
  <c r="CH21" i="3"/>
  <c r="CH20" i="3"/>
  <c r="CH19" i="3"/>
  <c r="CH18" i="3"/>
  <c r="CH17" i="3"/>
  <c r="CH16" i="3"/>
  <c r="CH15" i="3"/>
  <c r="CH14" i="3"/>
  <c r="CH13" i="3"/>
  <c r="CH12" i="3"/>
  <c r="CH11" i="3"/>
  <c r="CH10" i="3"/>
  <c r="CH9" i="3"/>
  <c r="CH8" i="3"/>
  <c r="CH7" i="3"/>
  <c r="CH6" i="3"/>
  <c r="CH5" i="3"/>
  <c r="CH4" i="3"/>
  <c r="CH3" i="3"/>
  <c r="CH2" i="3"/>
  <c r="D700" i="2"/>
  <c r="D693" i="2"/>
  <c r="D686" i="2"/>
  <c r="D679" i="2"/>
  <c r="D672" i="2"/>
  <c r="D665" i="2"/>
  <c r="D658" i="2"/>
  <c r="D651" i="2"/>
  <c r="D644" i="2"/>
  <c r="D637" i="2"/>
  <c r="D630" i="2"/>
  <c r="D623" i="2"/>
  <c r="D616" i="2"/>
  <c r="D609" i="2"/>
  <c r="D602" i="2"/>
  <c r="D595" i="2"/>
  <c r="D588" i="2"/>
  <c r="D581" i="2"/>
  <c r="D574" i="2"/>
  <c r="D567" i="2"/>
  <c r="D560" i="2"/>
  <c r="D553" i="2"/>
  <c r="D546" i="2"/>
  <c r="D539" i="2"/>
  <c r="D532" i="2"/>
  <c r="D525" i="2"/>
  <c r="D518" i="2"/>
  <c r="D511" i="2"/>
  <c r="D504" i="2"/>
  <c r="D497" i="2"/>
  <c r="D490" i="2"/>
  <c r="D483" i="2"/>
  <c r="D476" i="2"/>
  <c r="D469" i="2"/>
  <c r="D462" i="2"/>
  <c r="D455" i="2"/>
  <c r="D448" i="2"/>
  <c r="D441" i="2"/>
  <c r="D434" i="2"/>
  <c r="D427" i="2"/>
  <c r="D420" i="2"/>
  <c r="D413" i="2"/>
  <c r="D406" i="2"/>
  <c r="D399" i="2"/>
  <c r="D392" i="2"/>
  <c r="D385" i="2"/>
  <c r="D378" i="2"/>
  <c r="D371" i="2"/>
  <c r="D364" i="2"/>
  <c r="D357" i="2"/>
  <c r="D350" i="2"/>
  <c r="D343" i="2"/>
  <c r="D336" i="2"/>
  <c r="D329" i="2"/>
  <c r="D322" i="2"/>
  <c r="D315" i="2"/>
  <c r="D308" i="2"/>
  <c r="D301" i="2"/>
  <c r="D294" i="2"/>
  <c r="D287" i="2"/>
  <c r="D280" i="2"/>
  <c r="D273" i="2"/>
  <c r="D266" i="2"/>
  <c r="D259" i="2"/>
  <c r="D252" i="2"/>
  <c r="D245" i="2"/>
  <c r="D238" i="2"/>
  <c r="D231" i="2"/>
  <c r="D224" i="2"/>
  <c r="D217" i="2"/>
  <c r="D210" i="2"/>
  <c r="D203" i="2"/>
  <c r="D196" i="2"/>
  <c r="D189" i="2"/>
  <c r="D182" i="2"/>
  <c r="D175" i="2"/>
  <c r="D168" i="2"/>
  <c r="D161" i="2"/>
  <c r="D154" i="2"/>
  <c r="D147" i="2"/>
  <c r="D140" i="2"/>
  <c r="D133" i="2"/>
  <c r="D126" i="2"/>
  <c r="D119" i="2"/>
  <c r="D112" i="2"/>
  <c r="D105" i="2"/>
  <c r="D98" i="2"/>
  <c r="D91" i="2"/>
  <c r="D84" i="2"/>
  <c r="D77" i="2"/>
  <c r="D70" i="2"/>
  <c r="D63" i="2"/>
  <c r="D56" i="2"/>
  <c r="D49" i="2"/>
  <c r="D42" i="2"/>
  <c r="D35" i="2"/>
  <c r="C35" i="2"/>
  <c r="C700" i="2"/>
  <c r="C693" i="2"/>
  <c r="C686" i="2"/>
  <c r="C679" i="2"/>
  <c r="C672" i="2"/>
  <c r="C665" i="2"/>
  <c r="C658" i="2"/>
  <c r="C651" i="2"/>
  <c r="C644" i="2"/>
  <c r="C637" i="2"/>
  <c r="C630" i="2"/>
  <c r="C623" i="2"/>
  <c r="C616" i="2"/>
  <c r="C609" i="2"/>
  <c r="C602" i="2"/>
  <c r="C595" i="2"/>
  <c r="C588" i="2"/>
  <c r="C581" i="2"/>
  <c r="C574" i="2"/>
  <c r="C567" i="2"/>
  <c r="C560" i="2"/>
  <c r="C553" i="2"/>
  <c r="C546" i="2"/>
  <c r="C539" i="2"/>
  <c r="C532" i="2"/>
  <c r="C525" i="2"/>
  <c r="C518" i="2"/>
  <c r="C511" i="2"/>
  <c r="C504" i="2"/>
  <c r="C497" i="2"/>
  <c r="C490" i="2"/>
  <c r="C483" i="2"/>
  <c r="C476" i="2"/>
  <c r="C469" i="2"/>
  <c r="C462" i="2"/>
  <c r="C455" i="2"/>
  <c r="C448" i="2"/>
  <c r="C441" i="2"/>
  <c r="C434" i="2"/>
  <c r="C427" i="2"/>
  <c r="C420" i="2"/>
  <c r="C413" i="2"/>
  <c r="C406" i="2"/>
  <c r="C399" i="2"/>
  <c r="C392" i="2"/>
  <c r="C385" i="2"/>
  <c r="C378" i="2"/>
  <c r="C371" i="2"/>
  <c r="C364" i="2"/>
  <c r="C357" i="2"/>
  <c r="C350" i="2"/>
  <c r="C343" i="2"/>
  <c r="C336" i="2"/>
  <c r="C329" i="2"/>
  <c r="C322" i="2"/>
  <c r="C315" i="2"/>
  <c r="C308" i="2"/>
  <c r="C301" i="2"/>
  <c r="C294" i="2"/>
  <c r="C287" i="2"/>
  <c r="C280" i="2"/>
  <c r="C273" i="2"/>
  <c r="C266" i="2"/>
  <c r="C259" i="2"/>
  <c r="C252" i="2"/>
  <c r="C245" i="2"/>
  <c r="C238" i="2"/>
  <c r="C231" i="2"/>
  <c r="C224" i="2"/>
  <c r="C217" i="2"/>
  <c r="C210" i="2"/>
  <c r="C203" i="2"/>
  <c r="C196" i="2"/>
  <c r="C189" i="2"/>
  <c r="C182" i="2"/>
  <c r="C175" i="2"/>
  <c r="C168" i="2"/>
  <c r="C161" i="2"/>
  <c r="C154" i="2"/>
  <c r="C147" i="2"/>
  <c r="C140" i="2"/>
  <c r="C133" i="2"/>
  <c r="C126" i="2"/>
  <c r="C119" i="2"/>
  <c r="C112" i="2"/>
  <c r="C105" i="2"/>
  <c r="C98" i="2"/>
  <c r="C91" i="2"/>
  <c r="C84" i="2"/>
  <c r="C77" i="2"/>
  <c r="C70" i="2"/>
  <c r="C63" i="2"/>
  <c r="C56" i="2"/>
  <c r="C49" i="2"/>
  <c r="C42" i="2"/>
  <c r="J701" i="2" l="1"/>
  <c r="J694" i="2"/>
  <c r="J687" i="2"/>
  <c r="J680" i="2"/>
  <c r="J673" i="2"/>
  <c r="J666" i="2"/>
  <c r="J659" i="2"/>
  <c r="J652" i="2"/>
  <c r="J645" i="2"/>
  <c r="J638" i="2"/>
  <c r="J631" i="2"/>
  <c r="J624" i="2"/>
  <c r="J617" i="2"/>
  <c r="J610" i="2"/>
  <c r="J603" i="2"/>
  <c r="J596" i="2"/>
  <c r="J589" i="2"/>
  <c r="J582" i="2"/>
  <c r="J575" i="2"/>
  <c r="J568" i="2"/>
  <c r="J561" i="2"/>
  <c r="J554" i="2"/>
  <c r="J547" i="2"/>
  <c r="J540" i="2"/>
  <c r="J533" i="2"/>
  <c r="J526" i="2"/>
  <c r="J519" i="2"/>
  <c r="J512" i="2"/>
  <c r="J505" i="2"/>
  <c r="J498" i="2"/>
  <c r="J491" i="2"/>
  <c r="J484" i="2"/>
  <c r="J477" i="2"/>
  <c r="J470" i="2"/>
  <c r="J463" i="2"/>
  <c r="J456" i="2"/>
  <c r="J449" i="2"/>
  <c r="J442" i="2"/>
  <c r="J435" i="2"/>
  <c r="J428" i="2"/>
  <c r="J421" i="2"/>
  <c r="J414" i="2"/>
  <c r="J407" i="2"/>
  <c r="J400" i="2"/>
  <c r="J393" i="2"/>
  <c r="J386" i="2"/>
  <c r="J379" i="2"/>
  <c r="J372" i="2"/>
  <c r="J365" i="2"/>
  <c r="J358" i="2"/>
  <c r="J351" i="2"/>
  <c r="J344" i="2"/>
  <c r="J337" i="2"/>
  <c r="J330" i="2"/>
  <c r="J323" i="2"/>
  <c r="J316" i="2"/>
  <c r="J309" i="2"/>
  <c r="J302" i="2"/>
  <c r="J295" i="2"/>
  <c r="J288" i="2"/>
  <c r="J281" i="2"/>
  <c r="J274" i="2"/>
  <c r="J267" i="2"/>
  <c r="J260" i="2"/>
  <c r="J253" i="2"/>
  <c r="J246" i="2"/>
  <c r="J239" i="2"/>
  <c r="J232" i="2"/>
  <c r="J225" i="2"/>
  <c r="J218" i="2"/>
  <c r="J211" i="2"/>
  <c r="J204" i="2"/>
  <c r="J197" i="2"/>
  <c r="J190" i="2"/>
  <c r="J183" i="2"/>
  <c r="J176" i="2"/>
  <c r="J169" i="2"/>
  <c r="J162" i="2"/>
  <c r="J155" i="2"/>
  <c r="J148" i="2"/>
  <c r="J141" i="2"/>
  <c r="J134" i="2"/>
  <c r="J127" i="2"/>
  <c r="J120" i="2"/>
  <c r="J113" i="2"/>
  <c r="J106" i="2"/>
  <c r="J99" i="2"/>
  <c r="J92" i="2"/>
  <c r="J85" i="2"/>
  <c r="J78" i="2"/>
  <c r="J71" i="2"/>
  <c r="J64" i="2"/>
  <c r="J57" i="2"/>
  <c r="J50" i="2"/>
  <c r="J43" i="2"/>
  <c r="J36" i="2"/>
  <c r="J29" i="2"/>
  <c r="J22" i="2"/>
  <c r="J15" i="2"/>
  <c r="J8" i="2"/>
  <c r="J7" i="2"/>
  <c r="G700" i="2"/>
  <c r="F700" i="2"/>
  <c r="B700" i="2"/>
  <c r="G693" i="2"/>
  <c r="F693" i="2"/>
  <c r="B693" i="2"/>
  <c r="G686" i="2"/>
  <c r="F686" i="2"/>
  <c r="B686" i="2"/>
  <c r="G679" i="2"/>
  <c r="F679" i="2"/>
  <c r="B679" i="2"/>
  <c r="G672" i="2"/>
  <c r="F672" i="2"/>
  <c r="B672" i="2"/>
  <c r="G665" i="2"/>
  <c r="F665" i="2"/>
  <c r="B665" i="2"/>
  <c r="G658" i="2"/>
  <c r="F658" i="2"/>
  <c r="B658" i="2"/>
  <c r="G651" i="2"/>
  <c r="F651" i="2"/>
  <c r="B651" i="2"/>
  <c r="G644" i="2"/>
  <c r="F644" i="2"/>
  <c r="B644" i="2"/>
  <c r="G637" i="2"/>
  <c r="F637" i="2"/>
  <c r="B637" i="2"/>
  <c r="G630" i="2"/>
  <c r="F630" i="2"/>
  <c r="B630" i="2"/>
  <c r="G623" i="2"/>
  <c r="F623" i="2"/>
  <c r="B623" i="2"/>
  <c r="G616" i="2"/>
  <c r="F616" i="2"/>
  <c r="B616" i="2"/>
  <c r="G609" i="2"/>
  <c r="F609" i="2"/>
  <c r="B609" i="2"/>
  <c r="G602" i="2"/>
  <c r="F602" i="2"/>
  <c r="B602" i="2"/>
  <c r="G595" i="2"/>
  <c r="F595" i="2"/>
  <c r="B595" i="2"/>
  <c r="G588" i="2"/>
  <c r="F588" i="2"/>
  <c r="B588" i="2"/>
  <c r="G581" i="2"/>
  <c r="F581" i="2"/>
  <c r="B581" i="2"/>
  <c r="G574" i="2"/>
  <c r="F574" i="2"/>
  <c r="B574" i="2"/>
  <c r="G567" i="2"/>
  <c r="F567" i="2"/>
  <c r="B567" i="2"/>
  <c r="G560" i="2"/>
  <c r="F560" i="2"/>
  <c r="B560" i="2"/>
  <c r="G553" i="2"/>
  <c r="F553" i="2"/>
  <c r="B553" i="2"/>
  <c r="G546" i="2"/>
  <c r="F546" i="2"/>
  <c r="B546" i="2"/>
  <c r="G539" i="2"/>
  <c r="F539" i="2"/>
  <c r="B539" i="2"/>
  <c r="G532" i="2"/>
  <c r="F532" i="2"/>
  <c r="B532" i="2"/>
  <c r="G525" i="2"/>
  <c r="F525" i="2"/>
  <c r="B525" i="2"/>
  <c r="G518" i="2"/>
  <c r="F518" i="2"/>
  <c r="B518" i="2"/>
  <c r="G511" i="2"/>
  <c r="F511" i="2"/>
  <c r="B511" i="2"/>
  <c r="G504" i="2"/>
  <c r="F504" i="2"/>
  <c r="B504" i="2"/>
  <c r="G497" i="2"/>
  <c r="F497" i="2"/>
  <c r="B497" i="2"/>
  <c r="G490" i="2"/>
  <c r="F490" i="2"/>
  <c r="B490" i="2"/>
  <c r="G483" i="2"/>
  <c r="F483" i="2"/>
  <c r="B483" i="2"/>
  <c r="G476" i="2"/>
  <c r="F476" i="2"/>
  <c r="B476" i="2"/>
  <c r="G469" i="2"/>
  <c r="F469" i="2"/>
  <c r="B469" i="2"/>
  <c r="G462" i="2"/>
  <c r="F462" i="2"/>
  <c r="B462" i="2"/>
  <c r="G455" i="2"/>
  <c r="F455" i="2"/>
  <c r="B455" i="2"/>
  <c r="G448" i="2"/>
  <c r="F448" i="2"/>
  <c r="B448" i="2"/>
  <c r="G441" i="2"/>
  <c r="F441" i="2"/>
  <c r="B441" i="2"/>
  <c r="G434" i="2"/>
  <c r="F434" i="2"/>
  <c r="B434" i="2"/>
  <c r="G427" i="2"/>
  <c r="F427" i="2"/>
  <c r="B427" i="2"/>
  <c r="G420" i="2"/>
  <c r="F420" i="2"/>
  <c r="B420" i="2"/>
  <c r="G413" i="2"/>
  <c r="F413" i="2"/>
  <c r="B413" i="2"/>
  <c r="G406" i="2"/>
  <c r="F406" i="2"/>
  <c r="B406" i="2"/>
  <c r="G399" i="2"/>
  <c r="F399" i="2"/>
  <c r="B399" i="2"/>
  <c r="G392" i="2"/>
  <c r="F392" i="2"/>
  <c r="B392" i="2"/>
  <c r="G385" i="2"/>
  <c r="F385" i="2"/>
  <c r="B385" i="2"/>
  <c r="G378" i="2"/>
  <c r="F378" i="2"/>
  <c r="B378" i="2"/>
  <c r="G371" i="2"/>
  <c r="F371" i="2"/>
  <c r="B371" i="2"/>
  <c r="G364" i="2"/>
  <c r="F364" i="2"/>
  <c r="B364" i="2"/>
  <c r="G357" i="2"/>
  <c r="F357" i="2"/>
  <c r="B357" i="2"/>
  <c r="G350" i="2"/>
  <c r="F350" i="2"/>
  <c r="B350" i="2"/>
  <c r="G343" i="2"/>
  <c r="F343" i="2"/>
  <c r="B343" i="2"/>
  <c r="G336" i="2"/>
  <c r="F336" i="2"/>
  <c r="B336" i="2"/>
  <c r="G329" i="2"/>
  <c r="F329" i="2"/>
  <c r="B329" i="2"/>
  <c r="G322" i="2"/>
  <c r="F322" i="2"/>
  <c r="B322" i="2"/>
  <c r="G315" i="2"/>
  <c r="F315" i="2"/>
  <c r="B315" i="2"/>
  <c r="G308" i="2"/>
  <c r="F308" i="2"/>
  <c r="B308" i="2"/>
  <c r="G301" i="2"/>
  <c r="F301" i="2"/>
  <c r="B301" i="2"/>
  <c r="G294" i="2"/>
  <c r="F294" i="2"/>
  <c r="B294" i="2"/>
  <c r="G287" i="2"/>
  <c r="F287" i="2"/>
  <c r="B287" i="2"/>
  <c r="G280" i="2"/>
  <c r="F280" i="2"/>
  <c r="B280" i="2"/>
  <c r="G273" i="2"/>
  <c r="F273" i="2"/>
  <c r="B273" i="2"/>
  <c r="G266" i="2"/>
  <c r="F266" i="2"/>
  <c r="B266" i="2"/>
  <c r="G259" i="2"/>
  <c r="F259" i="2"/>
  <c r="B259" i="2"/>
  <c r="G252" i="2"/>
  <c r="F252" i="2"/>
  <c r="B252" i="2"/>
  <c r="G245" i="2"/>
  <c r="F245" i="2"/>
  <c r="B245" i="2"/>
  <c r="G238" i="2"/>
  <c r="F238" i="2"/>
  <c r="B238" i="2"/>
  <c r="G231" i="2"/>
  <c r="F231" i="2"/>
  <c r="B231" i="2"/>
  <c r="G224" i="2"/>
  <c r="F224" i="2"/>
  <c r="B224" i="2"/>
  <c r="G217" i="2"/>
  <c r="F217" i="2"/>
  <c r="B217" i="2"/>
  <c r="G210" i="2"/>
  <c r="F210" i="2"/>
  <c r="B210" i="2"/>
  <c r="G203" i="2"/>
  <c r="F203" i="2"/>
  <c r="B203" i="2"/>
  <c r="G196" i="2"/>
  <c r="F196" i="2"/>
  <c r="B196" i="2"/>
  <c r="G189" i="2"/>
  <c r="F189" i="2"/>
  <c r="B189" i="2"/>
  <c r="G182" i="2"/>
  <c r="F182" i="2"/>
  <c r="B182" i="2"/>
  <c r="G175" i="2"/>
  <c r="F175" i="2"/>
  <c r="B175" i="2"/>
  <c r="G168" i="2"/>
  <c r="F168" i="2"/>
  <c r="B168" i="2"/>
  <c r="G161" i="2"/>
  <c r="F161" i="2"/>
  <c r="B161" i="2"/>
  <c r="G154" i="2"/>
  <c r="F154" i="2"/>
  <c r="B154" i="2"/>
  <c r="G147" i="2"/>
  <c r="F147" i="2"/>
  <c r="B147" i="2"/>
  <c r="G140" i="2"/>
  <c r="F140" i="2"/>
  <c r="B140" i="2"/>
  <c r="G133" i="2"/>
  <c r="F133" i="2"/>
  <c r="B133" i="2"/>
  <c r="G126" i="2"/>
  <c r="F126" i="2"/>
  <c r="B126" i="2"/>
  <c r="G119" i="2"/>
  <c r="F119" i="2"/>
  <c r="B119" i="2"/>
  <c r="G112" i="2"/>
  <c r="F112" i="2"/>
  <c r="B112" i="2"/>
  <c r="G105" i="2"/>
  <c r="F105" i="2"/>
  <c r="B105" i="2"/>
  <c r="G98" i="2"/>
  <c r="F98" i="2"/>
  <c r="B98" i="2"/>
  <c r="G91" i="2"/>
  <c r="F91" i="2"/>
  <c r="B91" i="2"/>
  <c r="G84" i="2"/>
  <c r="F84" i="2"/>
  <c r="B84" i="2"/>
  <c r="G77" i="2"/>
  <c r="F77" i="2"/>
  <c r="B77" i="2"/>
  <c r="G70" i="2"/>
  <c r="F70" i="2"/>
  <c r="B70" i="2"/>
  <c r="G63" i="2"/>
  <c r="F63" i="2"/>
  <c r="B63" i="2"/>
  <c r="G56" i="2"/>
  <c r="F56" i="2"/>
  <c r="B56" i="2"/>
  <c r="G49" i="2"/>
  <c r="F49" i="2"/>
  <c r="B49" i="2"/>
  <c r="G42" i="2"/>
  <c r="F42" i="2"/>
  <c r="B42" i="2"/>
  <c r="G35" i="2"/>
  <c r="F35" i="2"/>
  <c r="B35" i="2"/>
  <c r="G28" i="2"/>
  <c r="F28" i="2"/>
  <c r="D28" i="2"/>
  <c r="C28" i="2"/>
  <c r="B28" i="2"/>
  <c r="G21" i="2"/>
  <c r="F21" i="2"/>
  <c r="D21" i="2"/>
  <c r="C21" i="2"/>
  <c r="B21" i="2"/>
  <c r="G14" i="2"/>
  <c r="F14" i="2"/>
  <c r="D14" i="2"/>
  <c r="C14" i="2"/>
  <c r="B14" i="2"/>
  <c r="G7" i="2"/>
  <c r="F7" i="2"/>
  <c r="D7" i="2"/>
  <c r="C7" i="2"/>
  <c r="B7" i="2"/>
  <c r="J700" i="2"/>
  <c r="J693" i="2"/>
  <c r="J686" i="2"/>
  <c r="J679" i="2"/>
  <c r="J672" i="2"/>
  <c r="J665" i="2"/>
  <c r="J658" i="2"/>
  <c r="J651" i="2"/>
  <c r="J644" i="2"/>
  <c r="J637" i="2"/>
  <c r="J630" i="2"/>
  <c r="J623" i="2"/>
  <c r="J616" i="2"/>
  <c r="J609" i="2"/>
  <c r="J602" i="2"/>
  <c r="J595" i="2"/>
  <c r="J588" i="2"/>
  <c r="J581" i="2"/>
  <c r="J574" i="2"/>
  <c r="J567" i="2"/>
  <c r="J560" i="2"/>
  <c r="J553" i="2"/>
  <c r="J546" i="2"/>
  <c r="J539" i="2"/>
  <c r="J532" i="2"/>
  <c r="J525" i="2"/>
  <c r="J518" i="2"/>
  <c r="J511" i="2"/>
  <c r="J504" i="2"/>
  <c r="J497" i="2"/>
  <c r="J490" i="2"/>
  <c r="J483" i="2"/>
  <c r="J476" i="2"/>
  <c r="J469" i="2"/>
  <c r="J462" i="2"/>
  <c r="J455" i="2"/>
  <c r="J448" i="2"/>
  <c r="J441" i="2"/>
  <c r="J434" i="2"/>
  <c r="J427" i="2"/>
  <c r="J420" i="2"/>
  <c r="J413" i="2"/>
  <c r="J406" i="2"/>
  <c r="J399" i="2"/>
  <c r="J392" i="2"/>
  <c r="J385" i="2"/>
  <c r="J378" i="2"/>
  <c r="J371" i="2"/>
  <c r="J364" i="2"/>
  <c r="J357" i="2"/>
  <c r="J350" i="2"/>
  <c r="J343" i="2"/>
  <c r="J336" i="2"/>
  <c r="J329" i="2"/>
  <c r="J322" i="2"/>
  <c r="J315" i="2"/>
  <c r="J308" i="2"/>
  <c r="J301" i="2"/>
  <c r="J294" i="2"/>
  <c r="J287" i="2"/>
  <c r="J280" i="2"/>
  <c r="J273" i="2"/>
  <c r="J266" i="2"/>
  <c r="J259" i="2"/>
  <c r="J252" i="2"/>
  <c r="J245" i="2"/>
  <c r="J238" i="2"/>
  <c r="J231" i="2"/>
  <c r="J224" i="2"/>
  <c r="J217" i="2"/>
  <c r="J210" i="2"/>
  <c r="J203" i="2"/>
  <c r="J196" i="2"/>
  <c r="J189" i="2"/>
  <c r="J182" i="2"/>
  <c r="J175" i="2"/>
  <c r="J168" i="2"/>
  <c r="J161" i="2"/>
  <c r="J154" i="2"/>
  <c r="J147" i="2"/>
  <c r="J140" i="2"/>
  <c r="J133" i="2"/>
  <c r="J126" i="2"/>
  <c r="J119" i="2"/>
  <c r="J112" i="2"/>
  <c r="J105" i="2"/>
  <c r="J98" i="2"/>
  <c r="J91" i="2"/>
  <c r="J84" i="2"/>
  <c r="J77" i="2"/>
  <c r="J70" i="2"/>
  <c r="J63" i="2"/>
  <c r="J56" i="2"/>
  <c r="J49" i="2"/>
  <c r="J42" i="2"/>
  <c r="J35" i="2"/>
  <c r="J28" i="2"/>
  <c r="J21" i="2"/>
  <c r="J14" i="2"/>
  <c r="J706" i="2" l="1"/>
  <c r="J699" i="2"/>
  <c r="J692" i="2"/>
  <c r="J685" i="2"/>
  <c r="J678" i="2"/>
  <c r="J671" i="2"/>
  <c r="J664" i="2"/>
  <c r="J657" i="2"/>
  <c r="J650" i="2"/>
  <c r="J643" i="2"/>
  <c r="J636" i="2"/>
  <c r="J629" i="2"/>
  <c r="J622" i="2"/>
  <c r="J615" i="2"/>
  <c r="J608" i="2"/>
  <c r="J601" i="2"/>
  <c r="J594" i="2"/>
  <c r="J587" i="2"/>
  <c r="J580" i="2"/>
  <c r="J573" i="2"/>
  <c r="J566" i="2"/>
  <c r="J559" i="2"/>
  <c r="J552" i="2"/>
  <c r="J545" i="2"/>
  <c r="J538" i="2"/>
  <c r="J531" i="2"/>
  <c r="J524" i="2"/>
  <c r="J517" i="2"/>
  <c r="J510" i="2"/>
  <c r="J503" i="2"/>
  <c r="J496" i="2"/>
  <c r="J489" i="2"/>
  <c r="J482" i="2"/>
  <c r="J475" i="2"/>
  <c r="J468" i="2"/>
  <c r="J461" i="2"/>
  <c r="J454" i="2"/>
  <c r="J447" i="2"/>
  <c r="J440" i="2"/>
  <c r="J433" i="2"/>
  <c r="J426" i="2"/>
  <c r="J419" i="2"/>
  <c r="J412" i="2"/>
  <c r="J405" i="2"/>
  <c r="J398" i="2"/>
  <c r="J391" i="2"/>
  <c r="J384" i="2"/>
  <c r="J377" i="2"/>
  <c r="J370" i="2"/>
  <c r="J363" i="2"/>
  <c r="J356" i="2"/>
  <c r="J349" i="2"/>
  <c r="J342" i="2"/>
  <c r="J335" i="2"/>
  <c r="J328" i="2"/>
  <c r="J321" i="2"/>
  <c r="J314" i="2"/>
  <c r="J307" i="2"/>
  <c r="J300" i="2"/>
  <c r="J293" i="2"/>
  <c r="J286" i="2"/>
  <c r="J279" i="2"/>
  <c r="J272" i="2"/>
  <c r="J265" i="2"/>
  <c r="J258" i="2"/>
  <c r="J251" i="2"/>
  <c r="J244" i="2"/>
  <c r="J237" i="2"/>
  <c r="J230" i="2"/>
  <c r="J223" i="2"/>
  <c r="J216" i="2"/>
  <c r="J209" i="2"/>
  <c r="J202" i="2"/>
  <c r="J195" i="2"/>
  <c r="J188" i="2"/>
  <c r="J181" i="2"/>
  <c r="J174" i="2"/>
  <c r="J167" i="2"/>
  <c r="J160" i="2"/>
  <c r="J153" i="2"/>
  <c r="J146" i="2"/>
  <c r="J139" i="2"/>
  <c r="J132" i="2"/>
  <c r="J125" i="2"/>
  <c r="J118" i="2"/>
  <c r="J111" i="2"/>
  <c r="J104" i="2"/>
  <c r="J97" i="2"/>
  <c r="J90" i="2"/>
  <c r="J83" i="2"/>
  <c r="J76" i="2"/>
  <c r="J69" i="2"/>
  <c r="J62" i="2"/>
  <c r="J55" i="2"/>
  <c r="J48" i="2"/>
  <c r="J41" i="2"/>
  <c r="J34" i="2"/>
  <c r="J27" i="2"/>
  <c r="J20" i="2"/>
  <c r="G22" i="2" l="1"/>
  <c r="F22" i="2"/>
  <c r="G701" i="2"/>
  <c r="F701" i="2"/>
  <c r="G694" i="2"/>
  <c r="F694" i="2"/>
  <c r="G687" i="2"/>
  <c r="F687" i="2"/>
  <c r="G680" i="2"/>
  <c r="F680" i="2"/>
  <c r="G673" i="2"/>
  <c r="F673" i="2"/>
  <c r="G666" i="2"/>
  <c r="F666" i="2"/>
  <c r="G659" i="2"/>
  <c r="F659" i="2"/>
  <c r="G652" i="2"/>
  <c r="F652" i="2"/>
  <c r="G645" i="2"/>
  <c r="F645" i="2"/>
  <c r="G638" i="2"/>
  <c r="F638" i="2"/>
  <c r="G631" i="2"/>
  <c r="F631" i="2"/>
  <c r="G624" i="2"/>
  <c r="F624" i="2"/>
  <c r="G617" i="2"/>
  <c r="F617" i="2"/>
  <c r="G610" i="2"/>
  <c r="F610" i="2"/>
  <c r="G603" i="2"/>
  <c r="F603" i="2"/>
  <c r="G596" i="2"/>
  <c r="F596" i="2"/>
  <c r="G589" i="2"/>
  <c r="F589" i="2"/>
  <c r="G582" i="2"/>
  <c r="F582" i="2"/>
  <c r="G575" i="2"/>
  <c r="F575" i="2"/>
  <c r="G568" i="2"/>
  <c r="F568" i="2"/>
  <c r="G561" i="2"/>
  <c r="F561" i="2"/>
  <c r="G554" i="2"/>
  <c r="F554" i="2"/>
  <c r="G547" i="2"/>
  <c r="F547" i="2"/>
  <c r="G540" i="2"/>
  <c r="F540" i="2"/>
  <c r="G533" i="2"/>
  <c r="F533" i="2"/>
  <c r="G526" i="2"/>
  <c r="F526" i="2"/>
  <c r="G519" i="2"/>
  <c r="F519" i="2"/>
  <c r="G512" i="2"/>
  <c r="F512" i="2"/>
  <c r="G505" i="2"/>
  <c r="F505" i="2"/>
  <c r="G498" i="2"/>
  <c r="F498" i="2"/>
  <c r="G491" i="2"/>
  <c r="F491" i="2"/>
  <c r="G484" i="2"/>
  <c r="F484" i="2"/>
  <c r="G477" i="2"/>
  <c r="F477" i="2"/>
  <c r="G470" i="2"/>
  <c r="F470" i="2"/>
  <c r="G463" i="2"/>
  <c r="F463" i="2"/>
  <c r="G456" i="2"/>
  <c r="F456" i="2"/>
  <c r="G449" i="2"/>
  <c r="F449" i="2"/>
  <c r="G442" i="2"/>
  <c r="F442" i="2"/>
  <c r="G435" i="2"/>
  <c r="F435" i="2"/>
  <c r="G428" i="2"/>
  <c r="F428" i="2"/>
  <c r="G421" i="2"/>
  <c r="F421" i="2"/>
  <c r="G414" i="2"/>
  <c r="F414" i="2"/>
  <c r="G407" i="2"/>
  <c r="F407" i="2"/>
  <c r="G400" i="2"/>
  <c r="F400" i="2"/>
  <c r="G393" i="2"/>
  <c r="F393" i="2"/>
  <c r="G386" i="2"/>
  <c r="F386" i="2"/>
  <c r="G379" i="2"/>
  <c r="F379" i="2"/>
  <c r="G372" i="2"/>
  <c r="F372" i="2"/>
  <c r="G365" i="2"/>
  <c r="F365" i="2"/>
  <c r="G358" i="2"/>
  <c r="F358" i="2"/>
  <c r="G351" i="2"/>
  <c r="F351" i="2"/>
  <c r="G344" i="2"/>
  <c r="F344" i="2"/>
  <c r="G337" i="2"/>
  <c r="F337" i="2"/>
  <c r="G330" i="2"/>
  <c r="F330" i="2"/>
  <c r="G323" i="2"/>
  <c r="F323" i="2"/>
  <c r="G316" i="2"/>
  <c r="F316" i="2"/>
  <c r="G309" i="2"/>
  <c r="F309" i="2"/>
  <c r="G302" i="2"/>
  <c r="F302" i="2"/>
  <c r="G295" i="2"/>
  <c r="F295" i="2"/>
  <c r="G288" i="2"/>
  <c r="F288" i="2"/>
  <c r="G281" i="2"/>
  <c r="F281" i="2"/>
  <c r="G274" i="2"/>
  <c r="F274" i="2"/>
  <c r="G267" i="2"/>
  <c r="F267" i="2"/>
  <c r="G260" i="2"/>
  <c r="F260" i="2"/>
  <c r="G253" i="2"/>
  <c r="F253" i="2"/>
  <c r="G246" i="2"/>
  <c r="F246" i="2"/>
  <c r="G239" i="2"/>
  <c r="F239" i="2"/>
  <c r="G232" i="2"/>
  <c r="F232" i="2"/>
  <c r="G225" i="2"/>
  <c r="F225" i="2"/>
  <c r="G218" i="2"/>
  <c r="F218" i="2"/>
  <c r="G211" i="2"/>
  <c r="F211" i="2"/>
  <c r="G204" i="2"/>
  <c r="F204" i="2"/>
  <c r="G197" i="2"/>
  <c r="F197" i="2"/>
  <c r="G190" i="2"/>
  <c r="F190" i="2"/>
  <c r="G183" i="2"/>
  <c r="F183" i="2"/>
  <c r="G176" i="2"/>
  <c r="F176" i="2"/>
  <c r="G169" i="2"/>
  <c r="F169" i="2"/>
  <c r="G162" i="2"/>
  <c r="F162" i="2"/>
  <c r="G155" i="2"/>
  <c r="F155" i="2"/>
  <c r="G148" i="2"/>
  <c r="F148" i="2"/>
  <c r="G141" i="2"/>
  <c r="F141" i="2"/>
  <c r="G134" i="2"/>
  <c r="F134" i="2"/>
  <c r="G127" i="2"/>
  <c r="F127" i="2"/>
  <c r="G120" i="2"/>
  <c r="F120" i="2"/>
  <c r="G113" i="2"/>
  <c r="F113" i="2"/>
  <c r="G106" i="2"/>
  <c r="F106" i="2"/>
  <c r="G99" i="2"/>
  <c r="F99" i="2"/>
  <c r="G92" i="2"/>
  <c r="F92" i="2"/>
  <c r="G85" i="2"/>
  <c r="F85" i="2"/>
  <c r="G78" i="2"/>
  <c r="F78" i="2"/>
  <c r="G71" i="2"/>
  <c r="F71" i="2"/>
  <c r="G64" i="2"/>
  <c r="F64" i="2"/>
  <c r="G57" i="2"/>
  <c r="F57" i="2"/>
  <c r="G50" i="2"/>
  <c r="F50" i="2"/>
  <c r="G43" i="2"/>
  <c r="F43" i="2"/>
  <c r="G36" i="2"/>
  <c r="F36" i="2"/>
  <c r="G29" i="2"/>
  <c r="F29" i="2"/>
  <c r="G15" i="2" l="1"/>
  <c r="G8" i="2"/>
  <c r="F15" i="2"/>
  <c r="CD4" i="3"/>
  <c r="CD5" i="3" s="1"/>
  <c r="CD6" i="3" s="1"/>
  <c r="CD7" i="3" s="1"/>
  <c r="CD8" i="3" s="1"/>
  <c r="CD9" i="3" s="1"/>
  <c r="CD10" i="3" s="1"/>
  <c r="CD11" i="3" s="1"/>
  <c r="CD12" i="3" s="1"/>
  <c r="CD13" i="3" s="1"/>
  <c r="CD14" i="3" s="1"/>
  <c r="CD15" i="3" s="1"/>
  <c r="CD16" i="3" s="1"/>
  <c r="CD17" i="3" s="1"/>
  <c r="CD18" i="3" s="1"/>
  <c r="CD19" i="3" s="1"/>
  <c r="CD20" i="3" s="1"/>
  <c r="CD21" i="3" s="1"/>
  <c r="CD22" i="3" s="1"/>
  <c r="CD23" i="3" s="1"/>
  <c r="CD24" i="3" s="1"/>
  <c r="CD25" i="3" s="1"/>
  <c r="CD26" i="3" s="1"/>
  <c r="CD27" i="3" s="1"/>
  <c r="CD28" i="3" s="1"/>
  <c r="CD29" i="3" s="1"/>
  <c r="CD30" i="3" s="1"/>
  <c r="CD31" i="3" s="1"/>
  <c r="CD32" i="3" s="1"/>
  <c r="CD33" i="3" s="1"/>
  <c r="CD34" i="3" s="1"/>
  <c r="CD35" i="3" s="1"/>
  <c r="CD36" i="3" s="1"/>
  <c r="CD37" i="3" s="1"/>
  <c r="CD38" i="3" s="1"/>
  <c r="CD39" i="3" s="1"/>
  <c r="CD40" i="3" s="1"/>
  <c r="CD41" i="3" s="1"/>
  <c r="CD42" i="3" s="1"/>
  <c r="CD43" i="3" s="1"/>
  <c r="CD44" i="3" s="1"/>
  <c r="CD45" i="3" s="1"/>
  <c r="CD46" i="3" s="1"/>
  <c r="CD47" i="3" s="1"/>
  <c r="CD48" i="3" s="1"/>
  <c r="CD49" i="3" s="1"/>
  <c r="CD50" i="3" s="1"/>
  <c r="CD51" i="3" s="1"/>
  <c r="CD52" i="3" s="1"/>
  <c r="CD53" i="3" s="1"/>
  <c r="CD54" i="3" s="1"/>
  <c r="CD55" i="3" s="1"/>
  <c r="CD56" i="3" s="1"/>
  <c r="CD57" i="3" s="1"/>
  <c r="CD58" i="3" s="1"/>
  <c r="CD59" i="3" s="1"/>
  <c r="CD60" i="3" s="1"/>
  <c r="CD61" i="3" s="1"/>
  <c r="CD62" i="3" s="1"/>
  <c r="CD63" i="3" s="1"/>
  <c r="CD64" i="3" s="1"/>
  <c r="CD65" i="3" s="1"/>
  <c r="CD66" i="3" s="1"/>
  <c r="CD67" i="3" s="1"/>
  <c r="CD68" i="3" s="1"/>
  <c r="CD69" i="3" s="1"/>
  <c r="CD70" i="3" s="1"/>
  <c r="CD71" i="3" s="1"/>
  <c r="CD72" i="3" s="1"/>
  <c r="CD73" i="3" s="1"/>
  <c r="CD74" i="3" s="1"/>
  <c r="CD75" i="3" s="1"/>
  <c r="CD76" i="3" s="1"/>
  <c r="CD77" i="3" s="1"/>
  <c r="CD78" i="3" s="1"/>
  <c r="CD79" i="3" s="1"/>
  <c r="CD80" i="3" s="1"/>
  <c r="CD81" i="3" s="1"/>
  <c r="CD82" i="3" s="1"/>
  <c r="CD83" i="3" s="1"/>
  <c r="CD84" i="3" s="1"/>
  <c r="CD85" i="3" s="1"/>
  <c r="CD86" i="3" s="1"/>
  <c r="CD87" i="3" s="1"/>
  <c r="CD88" i="3" s="1"/>
  <c r="CD89" i="3" s="1"/>
  <c r="CD90" i="3" s="1"/>
  <c r="CD91" i="3" s="1"/>
  <c r="CD92" i="3" s="1"/>
  <c r="CD93" i="3" s="1"/>
  <c r="CD94" i="3" s="1"/>
  <c r="CD95" i="3" s="1"/>
  <c r="CD96" i="3" s="1"/>
  <c r="CD97" i="3" s="1"/>
  <c r="CD98" i="3" s="1"/>
  <c r="CD99" i="3" s="1"/>
  <c r="CD100" i="3" s="1"/>
  <c r="CD101" i="3" s="1"/>
  <c r="CD3" i="3"/>
  <c r="H3" i="3"/>
  <c r="D3" i="3" l="1"/>
  <c r="F3" i="3"/>
  <c r="I3" i="3"/>
  <c r="M3" i="3"/>
  <c r="T3" i="3"/>
  <c r="K3" i="3"/>
  <c r="N3" i="3"/>
  <c r="Q3" i="3"/>
  <c r="L3" i="3" l="1"/>
  <c r="R3" i="3"/>
  <c r="U3" i="3"/>
  <c r="W3" i="3"/>
  <c r="Z3" i="3"/>
  <c r="Y3" i="3"/>
  <c r="AF3" i="3"/>
  <c r="X3" i="3" l="1"/>
  <c r="AD3" i="3"/>
  <c r="AG3" i="3"/>
  <c r="AC3" i="3"/>
  <c r="AR3" i="3"/>
  <c r="AK3" i="3"/>
  <c r="AI3" i="3"/>
  <c r="AL3" i="3"/>
  <c r="AJ3" i="3" l="1"/>
  <c r="AO3" i="3"/>
  <c r="AP3" i="3"/>
  <c r="AS3" i="3"/>
  <c r="AZ3" i="3"/>
  <c r="AU3" i="3"/>
  <c r="AW3" i="3"/>
  <c r="BD3" i="3"/>
  <c r="AX3" i="3"/>
  <c r="AV3" i="3" l="1"/>
  <c r="BA3" i="3"/>
  <c r="BB3" i="3"/>
  <c r="BE3" i="3"/>
  <c r="BI3" i="3"/>
  <c r="BP3" i="3"/>
  <c r="BG3" i="3"/>
  <c r="BJ3" i="3"/>
  <c r="BH3" i="3" l="1"/>
  <c r="BM3" i="3"/>
  <c r="BN3" i="3"/>
  <c r="BQ3" i="3"/>
  <c r="CB3" i="3"/>
  <c r="BS3" i="3"/>
  <c r="H4" i="3"/>
  <c r="BV3" i="3"/>
  <c r="BU3" i="3"/>
  <c r="BT3" i="3" l="1"/>
  <c r="BY3" i="3"/>
  <c r="F4" i="3"/>
  <c r="D4" i="3"/>
  <c r="I4" i="3"/>
  <c r="N4" i="3"/>
  <c r="M4" i="3"/>
  <c r="Q4" i="3"/>
  <c r="K4" i="3"/>
  <c r="T4" i="3"/>
  <c r="L4" i="3" l="1"/>
  <c r="R4" i="3"/>
  <c r="U4" i="3"/>
  <c r="AF4" i="3"/>
  <c r="Z4" i="3"/>
  <c r="Y4" i="3"/>
  <c r="W4" i="3"/>
  <c r="X4" i="3" l="1"/>
  <c r="AD4" i="3"/>
  <c r="AG4" i="3"/>
  <c r="AC4" i="3"/>
  <c r="AK4" i="3"/>
  <c r="AL4" i="3"/>
  <c r="AI4" i="3"/>
  <c r="AR4" i="3"/>
  <c r="AJ4" i="3" l="1"/>
  <c r="AO4" i="3"/>
  <c r="AP4" i="3"/>
  <c r="AS4" i="3"/>
  <c r="AZ4" i="3"/>
  <c r="AX4" i="3"/>
  <c r="AW4" i="3"/>
  <c r="AU4" i="3"/>
  <c r="BD4" i="3"/>
  <c r="AV4" i="3" l="1"/>
  <c r="BA4" i="3"/>
  <c r="BB4" i="3"/>
  <c r="BE4" i="3"/>
  <c r="BI4" i="3"/>
  <c r="BP4" i="3"/>
  <c r="BJ4" i="3"/>
  <c r="BG4" i="3"/>
  <c r="BH4" i="3" l="1"/>
  <c r="BM4" i="3"/>
  <c r="BN4" i="3"/>
  <c r="BQ4" i="3"/>
  <c r="CB4" i="3"/>
  <c r="BS4" i="3"/>
  <c r="BV4" i="3"/>
  <c r="H5" i="3"/>
  <c r="BU4" i="3"/>
  <c r="BT4" i="3" l="1"/>
  <c r="BY4" i="3"/>
  <c r="F5" i="3"/>
  <c r="D5" i="3"/>
  <c r="I5" i="3"/>
  <c r="N5" i="3"/>
  <c r="T5" i="3"/>
  <c r="M5" i="3"/>
  <c r="K5" i="3"/>
  <c r="L5" i="3" l="1"/>
  <c r="R5" i="3"/>
  <c r="U5" i="3"/>
  <c r="Z5" i="3"/>
  <c r="AF5" i="3"/>
  <c r="W5" i="3"/>
  <c r="Y5" i="3"/>
  <c r="X5" i="3" l="1"/>
  <c r="AD5" i="3"/>
  <c r="AG5" i="3"/>
  <c r="AC5" i="3"/>
  <c r="AI5" i="3"/>
  <c r="AK5" i="3"/>
  <c r="AL5" i="3"/>
  <c r="AR5" i="3"/>
  <c r="AJ5" i="3" l="1"/>
  <c r="AO5" i="3"/>
  <c r="AP5" i="3"/>
  <c r="AS5" i="3"/>
  <c r="AZ5" i="3"/>
  <c r="AX5" i="3"/>
  <c r="AU5" i="3"/>
  <c r="BD5" i="3"/>
  <c r="AW5" i="3"/>
  <c r="AV5" i="3" l="1"/>
  <c r="BA5" i="3"/>
  <c r="BB5" i="3"/>
  <c r="BE5" i="3"/>
  <c r="BJ5" i="3"/>
  <c r="BI5" i="3"/>
  <c r="BG5" i="3"/>
  <c r="BP5" i="3"/>
  <c r="BH5" i="3" l="1"/>
  <c r="BM5" i="3"/>
  <c r="BN5" i="3"/>
  <c r="BQ5" i="3"/>
  <c r="CB5" i="3"/>
  <c r="H6" i="3"/>
  <c r="BS5" i="3"/>
  <c r="BV5" i="3"/>
  <c r="BU5" i="3"/>
  <c r="BT5" i="3" l="1"/>
  <c r="BY5" i="3"/>
  <c r="F6" i="3"/>
  <c r="D6" i="3"/>
  <c r="I6" i="3"/>
  <c r="K6" i="3"/>
  <c r="T6" i="3"/>
  <c r="N6" i="3"/>
  <c r="M6" i="3"/>
  <c r="L6" i="3" l="1"/>
  <c r="R6" i="3"/>
  <c r="U6" i="3"/>
  <c r="AF6" i="3"/>
  <c r="Z6" i="3"/>
  <c r="W6" i="3"/>
  <c r="Y6" i="3"/>
  <c r="X6" i="3" l="1"/>
  <c r="AD6" i="3"/>
  <c r="AG6" i="3"/>
  <c r="AC6" i="3"/>
  <c r="AK6" i="3"/>
  <c r="AR6" i="3"/>
  <c r="AL6" i="3"/>
  <c r="AI6" i="3"/>
  <c r="AJ6" i="3" l="1"/>
  <c r="AO6" i="3"/>
  <c r="AP6" i="3"/>
  <c r="AS6" i="3"/>
  <c r="AZ6" i="3"/>
  <c r="AX6" i="3"/>
  <c r="AU6" i="3"/>
  <c r="BD6" i="3"/>
  <c r="AW6" i="3"/>
  <c r="AV6" i="3" l="1"/>
  <c r="BA6" i="3"/>
  <c r="BB6" i="3"/>
  <c r="BE6" i="3"/>
  <c r="BP6" i="3"/>
  <c r="BI6" i="3"/>
  <c r="BJ6" i="3"/>
  <c r="BG6" i="3"/>
  <c r="BH6" i="3" l="1"/>
  <c r="BM6" i="3"/>
  <c r="BN6" i="3"/>
  <c r="BQ6" i="3"/>
  <c r="CB6" i="3"/>
  <c r="H7" i="3"/>
  <c r="BU6" i="3"/>
  <c r="BV6" i="3"/>
  <c r="BS6" i="3"/>
  <c r="BT6" i="3" l="1"/>
  <c r="BY6" i="3"/>
  <c r="F7" i="3"/>
  <c r="D7" i="3"/>
  <c r="I7" i="3"/>
  <c r="K7" i="3"/>
  <c r="N7" i="3"/>
  <c r="M7" i="3"/>
  <c r="T7" i="3"/>
  <c r="L7" i="3" l="1"/>
  <c r="R7" i="3"/>
  <c r="U7" i="3"/>
  <c r="W7" i="3"/>
  <c r="Z7" i="3"/>
  <c r="AF7" i="3"/>
  <c r="Y7" i="3"/>
  <c r="X7" i="3" l="1"/>
  <c r="AD7" i="3"/>
  <c r="AG7" i="3"/>
  <c r="AC7" i="3"/>
  <c r="AK7" i="3"/>
  <c r="AR7" i="3"/>
  <c r="AL7" i="3"/>
  <c r="AI7" i="3"/>
  <c r="AJ7" i="3" l="1"/>
  <c r="AO7" i="3"/>
  <c r="AP7" i="3"/>
  <c r="AS7" i="3"/>
  <c r="AZ7" i="3"/>
  <c r="AX7" i="3"/>
  <c r="BD7" i="3"/>
  <c r="AU7" i="3"/>
  <c r="AW7" i="3"/>
  <c r="AV7" i="3" l="1"/>
  <c r="BA7" i="3"/>
  <c r="BB7" i="3"/>
  <c r="BE7" i="3"/>
  <c r="BJ7" i="3"/>
  <c r="BP7" i="3"/>
  <c r="BG7" i="3"/>
  <c r="BI7" i="3"/>
  <c r="BH7" i="3" l="1"/>
  <c r="BM7" i="3"/>
  <c r="BN7" i="3"/>
  <c r="BQ7" i="3"/>
  <c r="CB7" i="3"/>
  <c r="K8" i="3"/>
  <c r="BS7" i="3"/>
  <c r="AF8" i="3"/>
  <c r="N8" i="3"/>
  <c r="BU7" i="3"/>
  <c r="BV7" i="3"/>
  <c r="W8" i="3"/>
  <c r="Z8" i="3"/>
  <c r="BT7" i="3" l="1"/>
  <c r="BY7" i="3"/>
  <c r="AD8" i="3"/>
  <c r="AG8" i="3"/>
  <c r="AI8" i="3"/>
  <c r="AL8" i="3"/>
  <c r="AK8" i="3"/>
  <c r="AR8" i="3"/>
  <c r="AJ8" i="3" l="1"/>
  <c r="AO8" i="3"/>
  <c r="AP8" i="3"/>
  <c r="AS8" i="3"/>
  <c r="AZ8" i="3"/>
  <c r="AW8" i="3"/>
  <c r="AU8" i="3"/>
  <c r="BD8" i="3"/>
  <c r="AX8" i="3"/>
  <c r="AV8" i="3" l="1"/>
  <c r="BA8" i="3"/>
  <c r="BB8" i="3"/>
  <c r="BE8" i="3"/>
  <c r="BJ8" i="3"/>
  <c r="BI8" i="3"/>
  <c r="BP8" i="3"/>
  <c r="BG8" i="3"/>
  <c r="BH8" i="3" l="1"/>
  <c r="BM8" i="3"/>
  <c r="BN8" i="3"/>
  <c r="BQ8" i="3"/>
  <c r="Z9" i="3"/>
  <c r="BU8" i="3"/>
  <c r="K9" i="3"/>
  <c r="N9" i="3"/>
  <c r="BV8" i="3"/>
  <c r="AF9" i="3"/>
  <c r="BS8" i="3"/>
  <c r="W9" i="3"/>
  <c r="BT8" i="3" l="1"/>
  <c r="BY8" i="3"/>
  <c r="AD9" i="3"/>
  <c r="AG9" i="3"/>
  <c r="AL9" i="3"/>
  <c r="AK9" i="3"/>
  <c r="AI9" i="3"/>
  <c r="AR9" i="3"/>
  <c r="AJ9" i="3" l="1"/>
  <c r="AO9" i="3"/>
  <c r="AP9" i="3"/>
  <c r="AS9" i="3"/>
  <c r="AZ9" i="3"/>
  <c r="AU9" i="3"/>
  <c r="AW9" i="3"/>
  <c r="BD9" i="3"/>
  <c r="AX9" i="3"/>
  <c r="AV9" i="3" l="1"/>
  <c r="BA9" i="3"/>
  <c r="BB9" i="3"/>
  <c r="BE9" i="3"/>
  <c r="BP9" i="3"/>
  <c r="BJ9" i="3"/>
  <c r="BI9" i="3"/>
  <c r="BG9" i="3"/>
  <c r="BH9" i="3" l="1"/>
  <c r="BM9" i="3"/>
  <c r="BN9" i="3"/>
  <c r="BQ9" i="3"/>
  <c r="BS9" i="3"/>
  <c r="Z10" i="3"/>
  <c r="N10" i="3"/>
  <c r="BU9" i="3"/>
  <c r="W10" i="3"/>
  <c r="AF10" i="3"/>
  <c r="K10" i="3"/>
  <c r="BV9" i="3"/>
  <c r="BT9" i="3" l="1"/>
  <c r="BY9" i="3"/>
  <c r="AD10" i="3"/>
  <c r="AG10" i="3"/>
  <c r="AL10" i="3"/>
  <c r="AK10" i="3"/>
  <c r="AR10" i="3"/>
  <c r="AI10" i="3"/>
  <c r="AJ10" i="3" l="1"/>
  <c r="AO10" i="3"/>
  <c r="AP10" i="3"/>
  <c r="AS10" i="3"/>
  <c r="AZ10" i="3"/>
  <c r="AU10" i="3"/>
  <c r="AX10" i="3"/>
  <c r="AW10" i="3"/>
  <c r="BD10" i="3"/>
  <c r="AV10" i="3" l="1"/>
  <c r="BA10" i="3"/>
  <c r="BB10" i="3"/>
  <c r="BE10" i="3"/>
  <c r="BG10" i="3"/>
  <c r="BJ10" i="3"/>
  <c r="BI10" i="3"/>
  <c r="BP10" i="3"/>
  <c r="BH10" i="3" l="1"/>
  <c r="BM10" i="3"/>
  <c r="BN10" i="3"/>
  <c r="BQ10" i="3"/>
  <c r="BV10" i="3"/>
  <c r="K11" i="3"/>
  <c r="BU10" i="3"/>
  <c r="W11" i="3"/>
  <c r="Z11" i="3"/>
  <c r="N11" i="3"/>
  <c r="AF11" i="3"/>
  <c r="BS10" i="3"/>
  <c r="BT10" i="3" l="1"/>
  <c r="BY10" i="3"/>
  <c r="AD11" i="3"/>
  <c r="AG11" i="3"/>
  <c r="AR11" i="3"/>
  <c r="AK11" i="3"/>
  <c r="AI11" i="3"/>
  <c r="AL11" i="3"/>
  <c r="AJ11" i="3" l="1"/>
  <c r="AO11" i="3"/>
  <c r="AP11" i="3"/>
  <c r="AS11" i="3"/>
  <c r="AZ11" i="3"/>
  <c r="AU11" i="3"/>
  <c r="AW11" i="3"/>
  <c r="BD11" i="3"/>
  <c r="AX11" i="3"/>
  <c r="AV11" i="3" l="1"/>
  <c r="BA11" i="3"/>
  <c r="BB11" i="3"/>
  <c r="BE11" i="3"/>
  <c r="BG11" i="3"/>
  <c r="BI11" i="3"/>
  <c r="BP11" i="3"/>
  <c r="BJ11" i="3"/>
  <c r="BH11" i="3" l="1"/>
  <c r="BM11" i="3"/>
  <c r="BN11" i="3"/>
  <c r="BQ11" i="3"/>
  <c r="BS11" i="3"/>
  <c r="BU11" i="3"/>
  <c r="BV11" i="3"/>
  <c r="W12" i="3"/>
  <c r="K12" i="3"/>
  <c r="N12" i="3"/>
  <c r="AF12" i="3"/>
  <c r="Z12" i="3"/>
  <c r="BT11" i="3" l="1"/>
  <c r="BY11" i="3"/>
  <c r="AD12" i="3"/>
  <c r="AG12" i="3"/>
  <c r="AL12" i="3"/>
  <c r="AR12" i="3"/>
  <c r="AK12" i="3"/>
  <c r="AI12" i="3"/>
  <c r="AJ12" i="3" l="1"/>
  <c r="AO12" i="3"/>
  <c r="AP12" i="3"/>
  <c r="AS12" i="3"/>
  <c r="AZ12" i="3"/>
  <c r="AX12" i="3"/>
  <c r="BD12" i="3"/>
  <c r="AU12" i="3"/>
  <c r="AW12" i="3"/>
  <c r="AV12" i="3" l="1"/>
  <c r="BA12" i="3"/>
  <c r="BB12" i="3"/>
  <c r="BE12" i="3"/>
  <c r="BG12" i="3"/>
  <c r="BI12" i="3"/>
  <c r="BP12" i="3"/>
  <c r="BJ12" i="3"/>
  <c r="BH12" i="3" l="1"/>
  <c r="BM12" i="3"/>
  <c r="BN12" i="3"/>
  <c r="BQ12" i="3"/>
  <c r="AF13" i="3"/>
  <c r="Z13" i="3"/>
  <c r="N13" i="3"/>
  <c r="K13" i="3"/>
  <c r="BV12" i="3"/>
  <c r="BS12" i="3"/>
  <c r="BU12" i="3"/>
  <c r="W13" i="3"/>
  <c r="BT12" i="3" l="1"/>
  <c r="BY12" i="3"/>
  <c r="AD13" i="3"/>
  <c r="AG13" i="3"/>
  <c r="AI13" i="3"/>
  <c r="AK13" i="3"/>
  <c r="AR13" i="3"/>
  <c r="AL13" i="3"/>
  <c r="AJ13" i="3" l="1"/>
  <c r="AO13" i="3"/>
  <c r="AP13" i="3"/>
  <c r="AS13" i="3"/>
  <c r="AZ13" i="3"/>
  <c r="AU13" i="3"/>
  <c r="AX13" i="3"/>
  <c r="AW13" i="3"/>
  <c r="BD13" i="3"/>
  <c r="AV13" i="3" l="1"/>
  <c r="BA13" i="3"/>
  <c r="BB13" i="3"/>
  <c r="BE13" i="3"/>
  <c r="BJ13" i="3"/>
  <c r="BG13" i="3"/>
  <c r="BI13" i="3"/>
  <c r="BP13" i="3"/>
  <c r="BH13" i="3" l="1"/>
  <c r="BM13" i="3"/>
  <c r="BN13" i="3"/>
  <c r="BQ13" i="3"/>
  <c r="BV13" i="3"/>
  <c r="BU13" i="3"/>
  <c r="AF14" i="3"/>
  <c r="K14" i="3"/>
  <c r="BS13" i="3"/>
  <c r="N14" i="3"/>
  <c r="Z14" i="3"/>
  <c r="W14" i="3"/>
  <c r="BT13" i="3" l="1"/>
  <c r="BY13" i="3"/>
  <c r="AD14" i="3"/>
  <c r="AG14" i="3"/>
  <c r="AK14" i="3"/>
  <c r="AR14" i="3"/>
  <c r="AL14" i="3"/>
  <c r="AI14" i="3"/>
  <c r="AJ14" i="3" l="1"/>
  <c r="AO14" i="3"/>
  <c r="AP14" i="3"/>
  <c r="AS14" i="3"/>
  <c r="AZ14" i="3"/>
  <c r="BD14" i="3"/>
  <c r="AX14" i="3"/>
  <c r="AU14" i="3"/>
  <c r="AW14" i="3"/>
  <c r="AV14" i="3" l="1"/>
  <c r="BA14" i="3"/>
  <c r="BB14" i="3"/>
  <c r="BE14" i="3"/>
  <c r="BI14" i="3"/>
  <c r="BP14" i="3"/>
  <c r="BJ14" i="3"/>
  <c r="BG14" i="3"/>
  <c r="BH14" i="3" l="1"/>
  <c r="BM14" i="3"/>
  <c r="BN14" i="3"/>
  <c r="BQ14" i="3"/>
  <c r="BU14" i="3"/>
  <c r="W15" i="3"/>
  <c r="Z15" i="3"/>
  <c r="N15" i="3"/>
  <c r="AF15" i="3"/>
  <c r="K15" i="3"/>
  <c r="BS14" i="3"/>
  <c r="BV14" i="3"/>
  <c r="BT14" i="3" l="1"/>
  <c r="BY14" i="3"/>
  <c r="AD15" i="3"/>
  <c r="AG15" i="3"/>
  <c r="AK15" i="3"/>
  <c r="AL15" i="3"/>
  <c r="AI15" i="3"/>
  <c r="AR15" i="3"/>
  <c r="AJ15" i="3" l="1"/>
  <c r="AO15" i="3"/>
  <c r="AP15" i="3"/>
  <c r="AS15" i="3"/>
  <c r="AZ15" i="3"/>
  <c r="AW15" i="3"/>
  <c r="BD15" i="3"/>
  <c r="AX15" i="3"/>
  <c r="AU15" i="3"/>
  <c r="AV15" i="3" l="1"/>
  <c r="BA15" i="3"/>
  <c r="BB15" i="3"/>
  <c r="BE15" i="3"/>
  <c r="BI15" i="3"/>
  <c r="BP15" i="3"/>
  <c r="BJ15" i="3"/>
  <c r="BG15" i="3"/>
  <c r="BH15" i="3" l="1"/>
  <c r="BM15" i="3"/>
  <c r="BN15" i="3"/>
  <c r="BQ15" i="3"/>
  <c r="AF16" i="3"/>
  <c r="BV15" i="3"/>
  <c r="Z16" i="3"/>
  <c r="W16" i="3"/>
  <c r="BS15" i="3"/>
  <c r="K16" i="3"/>
  <c r="BU15" i="3"/>
  <c r="N16" i="3"/>
  <c r="BT15" i="3" l="1"/>
  <c r="BY15" i="3"/>
  <c r="AD16" i="3"/>
  <c r="AG16" i="3"/>
  <c r="AI16" i="3"/>
  <c r="AK16" i="3"/>
  <c r="AL16" i="3"/>
  <c r="AR16" i="3"/>
  <c r="AJ16" i="3" l="1"/>
  <c r="AO16" i="3"/>
  <c r="AP16" i="3"/>
  <c r="AS16" i="3"/>
  <c r="AZ16" i="3"/>
  <c r="AX16" i="3"/>
  <c r="AU16" i="3"/>
  <c r="BD16" i="3"/>
  <c r="AW16" i="3"/>
  <c r="AV16" i="3" l="1"/>
  <c r="BA16" i="3"/>
  <c r="BB16" i="3"/>
  <c r="BE16" i="3"/>
  <c r="BG16" i="3"/>
  <c r="BI16" i="3"/>
  <c r="BJ16" i="3"/>
  <c r="BP16" i="3"/>
  <c r="BH16" i="3" l="1"/>
  <c r="BM16" i="3"/>
  <c r="BN16" i="3"/>
  <c r="BQ16" i="3"/>
  <c r="AF17" i="3"/>
  <c r="BU16" i="3"/>
  <c r="K17" i="3"/>
  <c r="W17" i="3"/>
  <c r="BS16" i="3"/>
  <c r="Z17" i="3"/>
  <c r="N17" i="3"/>
  <c r="BV16" i="3"/>
  <c r="BT16" i="3" l="1"/>
  <c r="BY16" i="3"/>
  <c r="AD17" i="3"/>
  <c r="AG17" i="3"/>
  <c r="AL17" i="3"/>
  <c r="AR17" i="3"/>
  <c r="AI17" i="3"/>
  <c r="AK17" i="3"/>
  <c r="AJ17" i="3" l="1"/>
  <c r="AO17" i="3"/>
  <c r="AP17" i="3"/>
  <c r="AS17" i="3"/>
  <c r="AZ17" i="3"/>
  <c r="AU17" i="3"/>
  <c r="AX17" i="3"/>
  <c r="AW17" i="3"/>
  <c r="BD17" i="3"/>
  <c r="AV17" i="3" l="1"/>
  <c r="BA17" i="3"/>
  <c r="BB17" i="3"/>
  <c r="BE17" i="3"/>
  <c r="BG17" i="3"/>
  <c r="BP17" i="3"/>
  <c r="BJ17" i="3"/>
  <c r="BI17" i="3"/>
  <c r="BH17" i="3" l="1"/>
  <c r="BM17" i="3"/>
  <c r="BN17" i="3"/>
  <c r="BQ17" i="3"/>
  <c r="BV17" i="3"/>
  <c r="AF18" i="3"/>
  <c r="W18" i="3"/>
  <c r="K18" i="3"/>
  <c r="Z18" i="3"/>
  <c r="BS17" i="3"/>
  <c r="N18" i="3"/>
  <c r="BU17" i="3"/>
  <c r="BT17" i="3" l="1"/>
  <c r="BY17" i="3"/>
  <c r="AD18" i="3"/>
  <c r="AG18" i="3"/>
  <c r="AK18" i="3"/>
  <c r="AI18" i="3"/>
  <c r="AR18" i="3"/>
  <c r="AL18" i="3"/>
  <c r="AJ18" i="3" l="1"/>
  <c r="AO18" i="3"/>
  <c r="AP18" i="3"/>
  <c r="AS18" i="3"/>
  <c r="AZ18" i="3"/>
  <c r="AX18" i="3"/>
  <c r="AU18" i="3"/>
  <c r="BD18" i="3"/>
  <c r="AW18" i="3"/>
  <c r="AV18" i="3" l="1"/>
  <c r="BA18" i="3"/>
  <c r="BB18" i="3"/>
  <c r="BE18" i="3"/>
  <c r="BP18" i="3"/>
  <c r="BI18" i="3"/>
  <c r="BG18" i="3"/>
  <c r="BJ18" i="3"/>
  <c r="BH18" i="3" l="1"/>
  <c r="BM18" i="3"/>
  <c r="BN18" i="3"/>
  <c r="BQ18" i="3"/>
  <c r="N19" i="3"/>
  <c r="W19" i="3"/>
  <c r="AF19" i="3"/>
  <c r="BV18" i="3"/>
  <c r="BU18" i="3"/>
  <c r="K19" i="3"/>
  <c r="BS18" i="3"/>
  <c r="Z19" i="3"/>
  <c r="BT18" i="3" l="1"/>
  <c r="BY18" i="3"/>
  <c r="AD19" i="3"/>
  <c r="AG19" i="3"/>
  <c r="AR19" i="3"/>
  <c r="AK19" i="3"/>
  <c r="AL19" i="3"/>
  <c r="AI19" i="3"/>
  <c r="AJ19" i="3" l="1"/>
  <c r="AO19" i="3"/>
  <c r="AP19" i="3"/>
  <c r="AS19" i="3"/>
  <c r="AZ19" i="3"/>
  <c r="BD19" i="3"/>
  <c r="AW19" i="3"/>
  <c r="AX19" i="3"/>
  <c r="AU19" i="3"/>
  <c r="AV19" i="3" l="1"/>
  <c r="BA19" i="3"/>
  <c r="BB19" i="3"/>
  <c r="BE19" i="3"/>
  <c r="BG19" i="3"/>
  <c r="BP19" i="3"/>
  <c r="BI19" i="3"/>
  <c r="BJ19" i="3"/>
  <c r="BH19" i="3" l="1"/>
  <c r="BM19" i="3"/>
  <c r="BN19" i="3"/>
  <c r="BQ19" i="3"/>
  <c r="K20" i="3"/>
  <c r="BS19" i="3"/>
  <c r="BV19" i="3"/>
  <c r="W20" i="3"/>
  <c r="N20" i="3"/>
  <c r="BU19" i="3"/>
  <c r="Z20" i="3"/>
  <c r="AF20" i="3"/>
  <c r="BT19" i="3" l="1"/>
  <c r="BY19" i="3"/>
  <c r="AD20" i="3"/>
  <c r="AG20" i="3"/>
  <c r="AI20" i="3"/>
  <c r="AK20" i="3"/>
  <c r="AL20" i="3"/>
  <c r="AR20" i="3"/>
  <c r="AJ20" i="3" l="1"/>
  <c r="AO20" i="3"/>
  <c r="AP20" i="3"/>
  <c r="AS20" i="3"/>
  <c r="AZ20" i="3"/>
  <c r="AW20" i="3"/>
  <c r="AU20" i="3"/>
  <c r="AX20" i="3"/>
  <c r="BD20" i="3"/>
  <c r="AV20" i="3" l="1"/>
  <c r="BA20" i="3"/>
  <c r="BB20" i="3"/>
  <c r="BE20" i="3"/>
  <c r="BI20" i="3"/>
  <c r="BP20" i="3"/>
  <c r="BG20" i="3"/>
  <c r="BJ20" i="3"/>
  <c r="BH20" i="3" l="1"/>
  <c r="BM20" i="3"/>
  <c r="BN20" i="3"/>
  <c r="BQ20" i="3"/>
  <c r="K21" i="3"/>
  <c r="N21" i="3"/>
  <c r="BU20" i="3"/>
  <c r="AF21" i="3"/>
  <c r="Z21" i="3"/>
  <c r="W21" i="3"/>
  <c r="BS20" i="3"/>
  <c r="BV20" i="3"/>
  <c r="BT20" i="3" l="1"/>
  <c r="BY20" i="3"/>
  <c r="AD21" i="3"/>
  <c r="AG21" i="3"/>
  <c r="AL21" i="3"/>
  <c r="AR21" i="3"/>
  <c r="AK21" i="3"/>
  <c r="AI21" i="3"/>
  <c r="AJ21" i="3" l="1"/>
  <c r="AO21" i="3"/>
  <c r="AP21" i="3"/>
  <c r="AS21" i="3"/>
  <c r="AZ21" i="3"/>
  <c r="AX21" i="3"/>
  <c r="AU21" i="3"/>
  <c r="BD21" i="3"/>
  <c r="AW21" i="3"/>
  <c r="AV21" i="3" l="1"/>
  <c r="BA21" i="3"/>
  <c r="BB21" i="3"/>
  <c r="BE21" i="3"/>
  <c r="BJ21" i="3"/>
  <c r="BI21" i="3"/>
  <c r="BP21" i="3"/>
  <c r="BG21" i="3"/>
  <c r="BH21" i="3" l="1"/>
  <c r="BM21" i="3"/>
  <c r="BN21" i="3"/>
  <c r="BQ21" i="3"/>
  <c r="N22" i="3"/>
  <c r="K22" i="3"/>
  <c r="BV21" i="3"/>
  <c r="BU21" i="3"/>
  <c r="Z22" i="3"/>
  <c r="AF22" i="3"/>
  <c r="BS21" i="3"/>
  <c r="W22" i="3"/>
  <c r="BT21" i="3" l="1"/>
  <c r="BY21" i="3"/>
  <c r="AD22" i="3"/>
  <c r="AG22" i="3"/>
  <c r="AL22" i="3"/>
  <c r="AI22" i="3"/>
  <c r="AK22" i="3"/>
  <c r="AR22" i="3"/>
  <c r="AJ22" i="3" l="1"/>
  <c r="AO22" i="3"/>
  <c r="AP22" i="3"/>
  <c r="AS22" i="3"/>
  <c r="AZ22" i="3"/>
  <c r="AX22" i="3"/>
  <c r="AU22" i="3"/>
  <c r="BD22" i="3"/>
  <c r="AW22" i="3"/>
  <c r="AV22" i="3" l="1"/>
  <c r="BA22" i="3"/>
  <c r="BB22" i="3"/>
  <c r="BE22" i="3"/>
  <c r="BJ22" i="3"/>
  <c r="BG22" i="3"/>
  <c r="BI22" i="3"/>
  <c r="BP22" i="3"/>
  <c r="BH22" i="3" l="1"/>
  <c r="BM22" i="3"/>
  <c r="BN22" i="3"/>
  <c r="BQ22" i="3"/>
  <c r="K23" i="3"/>
  <c r="BV22" i="3"/>
  <c r="AF23" i="3"/>
  <c r="Z23" i="3"/>
  <c r="W23" i="3"/>
  <c r="N23" i="3"/>
  <c r="BS22" i="3"/>
  <c r="BU22" i="3"/>
  <c r="BT22" i="3" l="1"/>
  <c r="BY22" i="3"/>
  <c r="AD23" i="3"/>
  <c r="AG23" i="3"/>
  <c r="AK23" i="3"/>
  <c r="AL23" i="3"/>
  <c r="AR23" i="3"/>
  <c r="AI23" i="3"/>
  <c r="AJ23" i="3" l="1"/>
  <c r="AO23" i="3"/>
  <c r="AP23" i="3"/>
  <c r="AS23" i="3"/>
  <c r="AZ23" i="3"/>
  <c r="AX23" i="3"/>
  <c r="BD23" i="3"/>
  <c r="AU23" i="3"/>
  <c r="AW23" i="3"/>
  <c r="AV23" i="3" l="1"/>
  <c r="BA23" i="3"/>
  <c r="BB23" i="3"/>
  <c r="BE23" i="3"/>
  <c r="BI23" i="3"/>
  <c r="BG23" i="3"/>
  <c r="BP23" i="3"/>
  <c r="BJ23" i="3"/>
  <c r="BH23" i="3" l="1"/>
  <c r="BM23" i="3"/>
  <c r="BN23" i="3"/>
  <c r="BQ23" i="3"/>
  <c r="BV23" i="3"/>
  <c r="N24" i="3"/>
  <c r="AF24" i="3"/>
  <c r="Z24" i="3"/>
  <c r="BS23" i="3"/>
  <c r="BU23" i="3"/>
  <c r="W24" i="3"/>
  <c r="K24" i="3"/>
  <c r="BT23" i="3" l="1"/>
  <c r="BY23" i="3"/>
  <c r="AD24" i="3"/>
  <c r="AG24" i="3"/>
  <c r="AK24" i="3"/>
  <c r="AR24" i="3"/>
  <c r="AI24" i="3"/>
  <c r="AL24" i="3"/>
  <c r="AJ24" i="3" l="1"/>
  <c r="AO24" i="3"/>
  <c r="AP24" i="3"/>
  <c r="AS24" i="3"/>
  <c r="AZ24" i="3"/>
  <c r="AX24" i="3"/>
  <c r="AU24" i="3"/>
  <c r="BD24" i="3"/>
  <c r="AW24" i="3"/>
  <c r="AV24" i="3" l="1"/>
  <c r="BA24" i="3"/>
  <c r="BB24" i="3"/>
  <c r="BE24" i="3"/>
  <c r="BP24" i="3"/>
  <c r="BI24" i="3"/>
  <c r="BG24" i="3"/>
  <c r="BJ24" i="3"/>
  <c r="BH24" i="3" l="1"/>
  <c r="BM24" i="3"/>
  <c r="BN24" i="3"/>
  <c r="BQ24" i="3"/>
  <c r="AF25" i="3"/>
  <c r="K25" i="3"/>
  <c r="Z25" i="3"/>
  <c r="BU24" i="3"/>
  <c r="N25" i="3"/>
  <c r="BV24" i="3"/>
  <c r="BS24" i="3"/>
  <c r="W25" i="3"/>
  <c r="BT24" i="3" l="1"/>
  <c r="BY24" i="3"/>
  <c r="AD25" i="3"/>
  <c r="AG25" i="3"/>
  <c r="AI25" i="3"/>
  <c r="AR25" i="3"/>
  <c r="AK25" i="3"/>
  <c r="AL25" i="3"/>
  <c r="AJ25" i="3" l="1"/>
  <c r="AO25" i="3"/>
  <c r="AP25" i="3"/>
  <c r="AS25" i="3"/>
  <c r="AZ25" i="3"/>
  <c r="AU25" i="3"/>
  <c r="AW25" i="3"/>
  <c r="AX25" i="3"/>
  <c r="BD25" i="3"/>
  <c r="AV25" i="3" l="1"/>
  <c r="BA25" i="3"/>
  <c r="BB25" i="3"/>
  <c r="BE25" i="3"/>
  <c r="BJ25" i="3"/>
  <c r="BI25" i="3"/>
  <c r="BG25" i="3"/>
  <c r="BP25" i="3"/>
  <c r="BH25" i="3" l="1"/>
  <c r="BM25" i="3"/>
  <c r="BN25" i="3"/>
  <c r="BQ25" i="3"/>
  <c r="N26" i="3"/>
  <c r="K26" i="3"/>
  <c r="BS25" i="3"/>
  <c r="Z26" i="3"/>
  <c r="AF26" i="3"/>
  <c r="BU25" i="3"/>
  <c r="BV25" i="3"/>
  <c r="W26" i="3"/>
  <c r="BT25" i="3" l="1"/>
  <c r="BY25" i="3"/>
  <c r="AD26" i="3"/>
  <c r="AG26" i="3"/>
  <c r="AR26" i="3"/>
  <c r="AK26" i="3"/>
  <c r="AL26" i="3"/>
  <c r="AI26" i="3"/>
  <c r="AJ26" i="3" l="1"/>
  <c r="AO26" i="3"/>
  <c r="AP26" i="3"/>
  <c r="AS26" i="3"/>
  <c r="AZ26" i="3"/>
  <c r="AU26" i="3"/>
  <c r="AW26" i="3"/>
  <c r="AX26" i="3"/>
  <c r="BD26" i="3"/>
  <c r="AV26" i="3" l="1"/>
  <c r="BA26" i="3"/>
  <c r="BB26" i="3"/>
  <c r="BE26" i="3"/>
  <c r="BP26" i="3"/>
  <c r="BG26" i="3"/>
  <c r="BI26" i="3"/>
  <c r="BJ26" i="3"/>
  <c r="BH26" i="3" l="1"/>
  <c r="BM26" i="3"/>
  <c r="BN26" i="3"/>
  <c r="BQ26" i="3"/>
  <c r="N27" i="3"/>
  <c r="W27" i="3"/>
  <c r="K27" i="3"/>
  <c r="BV26" i="3"/>
  <c r="Z27" i="3"/>
  <c r="BU26" i="3"/>
  <c r="AF27" i="3"/>
  <c r="BS26" i="3"/>
  <c r="BT26" i="3" l="1"/>
  <c r="BY26" i="3"/>
  <c r="AD27" i="3"/>
  <c r="AG27" i="3"/>
  <c r="AR27" i="3"/>
  <c r="AI27" i="3"/>
  <c r="AK27" i="3"/>
  <c r="AL27" i="3"/>
  <c r="AJ27" i="3" l="1"/>
  <c r="AO27" i="3"/>
  <c r="AP27" i="3"/>
  <c r="AS27" i="3"/>
  <c r="AZ27" i="3"/>
  <c r="AW27" i="3"/>
  <c r="AX27" i="3"/>
  <c r="AU27" i="3"/>
  <c r="BD27" i="3"/>
  <c r="AV27" i="3" l="1"/>
  <c r="BA27" i="3"/>
  <c r="BB27" i="3"/>
  <c r="BE27" i="3"/>
  <c r="BI27" i="3"/>
  <c r="BP27" i="3"/>
  <c r="BJ27" i="3"/>
  <c r="BG27" i="3"/>
  <c r="BH27" i="3" l="1"/>
  <c r="BM27" i="3"/>
  <c r="BN27" i="3"/>
  <c r="BQ27" i="3"/>
  <c r="N28" i="3"/>
  <c r="BS27" i="3"/>
  <c r="AF28" i="3"/>
  <c r="BV27" i="3"/>
  <c r="W28" i="3"/>
  <c r="K28" i="3"/>
  <c r="Z28" i="3"/>
  <c r="BU27" i="3"/>
  <c r="BT27" i="3" l="1"/>
  <c r="BY27" i="3"/>
  <c r="AD28" i="3"/>
  <c r="AG28" i="3"/>
  <c r="AR28" i="3"/>
  <c r="AI28" i="3"/>
  <c r="AL28" i="3"/>
  <c r="AK28" i="3"/>
  <c r="AJ28" i="3" l="1"/>
  <c r="AO28" i="3"/>
  <c r="AP28" i="3"/>
  <c r="AS28" i="3"/>
  <c r="AZ28" i="3"/>
  <c r="AU28" i="3"/>
  <c r="AX28" i="3"/>
  <c r="BD28" i="3"/>
  <c r="AW28" i="3"/>
  <c r="AV28" i="3" l="1"/>
  <c r="BA28" i="3"/>
  <c r="BB28" i="3"/>
  <c r="BE28" i="3"/>
  <c r="BI28" i="3"/>
  <c r="BG28" i="3"/>
  <c r="BJ28" i="3"/>
  <c r="BP28" i="3"/>
  <c r="BH28" i="3" l="1"/>
  <c r="BM28" i="3"/>
  <c r="BN28" i="3"/>
  <c r="BQ28" i="3"/>
  <c r="K29" i="3"/>
  <c r="BV28" i="3"/>
  <c r="W29" i="3"/>
  <c r="AF29" i="3"/>
  <c r="N29" i="3"/>
  <c r="BS28" i="3"/>
  <c r="Z29" i="3"/>
  <c r="BU28" i="3"/>
  <c r="BT28" i="3" l="1"/>
  <c r="BY28" i="3"/>
  <c r="AD29" i="3"/>
  <c r="AG29" i="3"/>
  <c r="AK29" i="3"/>
  <c r="AR29" i="3"/>
  <c r="AL29" i="3"/>
  <c r="AI29" i="3"/>
  <c r="AJ29" i="3" l="1"/>
  <c r="AO29" i="3"/>
  <c r="AP29" i="3"/>
  <c r="AS29" i="3"/>
  <c r="AZ29" i="3"/>
  <c r="BD29" i="3"/>
  <c r="AX29" i="3"/>
  <c r="AW29" i="3"/>
  <c r="AU29" i="3"/>
  <c r="AV29" i="3" l="1"/>
  <c r="BA29" i="3"/>
  <c r="BB29" i="3"/>
  <c r="BE29" i="3"/>
  <c r="BJ29" i="3"/>
  <c r="BI29" i="3"/>
  <c r="BG29" i="3"/>
  <c r="BP29" i="3"/>
  <c r="BH29" i="3" l="1"/>
  <c r="BM29" i="3"/>
  <c r="BN29" i="3"/>
  <c r="BQ29" i="3"/>
  <c r="BU29" i="3"/>
  <c r="N30" i="3"/>
  <c r="AF30" i="3"/>
  <c r="K30" i="3"/>
  <c r="BV29" i="3"/>
  <c r="W30" i="3"/>
  <c r="BS29" i="3"/>
  <c r="Z30" i="3"/>
  <c r="BT29" i="3" l="1"/>
  <c r="BY29" i="3"/>
  <c r="AD30" i="3"/>
  <c r="AG30" i="3"/>
  <c r="AR30" i="3"/>
  <c r="AL30" i="3"/>
  <c r="AK30" i="3"/>
  <c r="AI30" i="3"/>
  <c r="AJ30" i="3" l="1"/>
  <c r="AO30" i="3"/>
  <c r="AP30" i="3"/>
  <c r="AS30" i="3"/>
  <c r="AZ30" i="3"/>
  <c r="AW30" i="3"/>
  <c r="AU30" i="3"/>
  <c r="AX30" i="3"/>
  <c r="BD30" i="3"/>
  <c r="AV30" i="3" l="1"/>
  <c r="BA30" i="3"/>
  <c r="BB30" i="3"/>
  <c r="BE30" i="3"/>
  <c r="BP30" i="3"/>
  <c r="BI30" i="3"/>
  <c r="BJ30" i="3"/>
  <c r="BG30" i="3"/>
  <c r="BH30" i="3" l="1"/>
  <c r="BM30" i="3"/>
  <c r="BN30" i="3"/>
  <c r="BQ30" i="3"/>
  <c r="BV30" i="3"/>
  <c r="BS30" i="3"/>
  <c r="Z31" i="3"/>
  <c r="AF31" i="3"/>
  <c r="BU30" i="3"/>
  <c r="K31" i="3"/>
  <c r="W31" i="3"/>
  <c r="N31" i="3"/>
  <c r="BT30" i="3" l="1"/>
  <c r="BY30" i="3"/>
  <c r="AD31" i="3"/>
  <c r="AG31" i="3"/>
  <c r="AK31" i="3"/>
  <c r="AL31" i="3"/>
  <c r="AR31" i="3"/>
  <c r="AI31" i="3"/>
  <c r="AJ31" i="3" l="1"/>
  <c r="AO31" i="3"/>
  <c r="AP31" i="3"/>
  <c r="AS31" i="3"/>
  <c r="AZ31" i="3"/>
  <c r="AW31" i="3"/>
  <c r="AU31" i="3"/>
  <c r="AX31" i="3"/>
  <c r="BD31" i="3"/>
  <c r="AV31" i="3" l="1"/>
  <c r="BA31" i="3"/>
  <c r="BB31" i="3"/>
  <c r="BE31" i="3"/>
  <c r="BI31" i="3"/>
  <c r="BP31" i="3"/>
  <c r="BJ31" i="3"/>
  <c r="BG31" i="3"/>
  <c r="BH31" i="3" l="1"/>
  <c r="BM31" i="3"/>
  <c r="BN31" i="3"/>
  <c r="BQ31" i="3"/>
  <c r="W32" i="3"/>
  <c r="N32" i="3"/>
  <c r="AF32" i="3"/>
  <c r="K32" i="3"/>
  <c r="Z32" i="3"/>
  <c r="BU31" i="3"/>
  <c r="BV31" i="3"/>
  <c r="BS31" i="3"/>
  <c r="BT31" i="3" l="1"/>
  <c r="BY31" i="3"/>
  <c r="AD32" i="3"/>
  <c r="AG32" i="3"/>
  <c r="AI32" i="3"/>
  <c r="AL32" i="3"/>
  <c r="AK32" i="3"/>
  <c r="AR32" i="3"/>
  <c r="AJ32" i="3" l="1"/>
  <c r="AO32" i="3"/>
  <c r="AP32" i="3"/>
  <c r="AS32" i="3"/>
  <c r="AZ32" i="3"/>
  <c r="BD32" i="3"/>
  <c r="AW32" i="3"/>
  <c r="AX32" i="3"/>
  <c r="AU32" i="3"/>
  <c r="AV32" i="3" l="1"/>
  <c r="BA32" i="3"/>
  <c r="BB32" i="3"/>
  <c r="BE32" i="3"/>
  <c r="BJ32" i="3"/>
  <c r="BI32" i="3"/>
  <c r="BP32" i="3"/>
  <c r="BG32" i="3"/>
  <c r="BH32" i="3" l="1"/>
  <c r="BM32" i="3"/>
  <c r="BN32" i="3"/>
  <c r="BQ32" i="3"/>
  <c r="N33" i="3"/>
  <c r="K33" i="3"/>
  <c r="W33" i="3"/>
  <c r="BV32" i="3"/>
  <c r="AF33" i="3"/>
  <c r="BS32" i="3"/>
  <c r="Z33" i="3"/>
  <c r="BU32" i="3"/>
  <c r="BT32" i="3" l="1"/>
  <c r="BY32" i="3"/>
  <c r="AD33" i="3"/>
  <c r="AG33" i="3"/>
  <c r="AI33" i="3"/>
  <c r="AL33" i="3"/>
  <c r="AR33" i="3"/>
  <c r="AK33" i="3"/>
  <c r="AJ33" i="3" l="1"/>
  <c r="AO33" i="3"/>
  <c r="AP33" i="3"/>
  <c r="AS33" i="3"/>
  <c r="AZ33" i="3"/>
  <c r="AW33" i="3"/>
  <c r="BD33" i="3"/>
  <c r="AX33" i="3"/>
  <c r="AU33" i="3"/>
  <c r="AV33" i="3" l="1"/>
  <c r="BA33" i="3"/>
  <c r="BB33" i="3"/>
  <c r="BE33" i="3"/>
  <c r="BJ33" i="3"/>
  <c r="BI33" i="3"/>
  <c r="BG33" i="3"/>
  <c r="BP33" i="3"/>
  <c r="BH33" i="3" l="1"/>
  <c r="BM33" i="3"/>
  <c r="BN33" i="3"/>
  <c r="BQ33" i="3"/>
  <c r="Z34" i="3"/>
  <c r="K34" i="3"/>
  <c r="N34" i="3"/>
  <c r="W34" i="3"/>
  <c r="BV33" i="3"/>
  <c r="BU33" i="3"/>
  <c r="AF34" i="3"/>
  <c r="BS33" i="3"/>
  <c r="BT33" i="3" l="1"/>
  <c r="BY33" i="3"/>
  <c r="AD34" i="3"/>
  <c r="AG34" i="3"/>
  <c r="AL34" i="3"/>
  <c r="AK34" i="3"/>
  <c r="AR34" i="3"/>
  <c r="AI34" i="3"/>
  <c r="AJ34" i="3" l="1"/>
  <c r="AO34" i="3"/>
  <c r="AP34" i="3"/>
  <c r="AS34" i="3"/>
  <c r="AZ34" i="3"/>
  <c r="AU34" i="3"/>
  <c r="BD34" i="3"/>
  <c r="AW34" i="3"/>
  <c r="AX34" i="3"/>
  <c r="AV34" i="3" l="1"/>
  <c r="BA34" i="3"/>
  <c r="BB34" i="3"/>
  <c r="BE34" i="3"/>
  <c r="BI34" i="3"/>
  <c r="BP34" i="3"/>
  <c r="BJ34" i="3"/>
  <c r="BG34" i="3"/>
  <c r="BH34" i="3" l="1"/>
  <c r="BM34" i="3"/>
  <c r="BN34" i="3"/>
  <c r="BQ34" i="3"/>
  <c r="BU34" i="3"/>
  <c r="BS34" i="3"/>
  <c r="BV34" i="3"/>
  <c r="Z35" i="3"/>
  <c r="W35" i="3"/>
  <c r="N35" i="3"/>
  <c r="K35" i="3"/>
  <c r="AF35" i="3"/>
  <c r="BT34" i="3" l="1"/>
  <c r="BY34" i="3"/>
  <c r="AD35" i="3"/>
  <c r="AG35" i="3"/>
  <c r="AL35" i="3"/>
  <c r="AI35" i="3"/>
  <c r="AR35" i="3"/>
  <c r="AK35" i="3"/>
  <c r="AJ35" i="3" l="1"/>
  <c r="AO35" i="3"/>
  <c r="AP35" i="3"/>
  <c r="AS35" i="3"/>
  <c r="AZ35" i="3"/>
  <c r="AU35" i="3"/>
  <c r="BD35" i="3"/>
  <c r="AX35" i="3"/>
  <c r="AW35" i="3"/>
  <c r="AV35" i="3" l="1"/>
  <c r="BA35" i="3"/>
  <c r="BB35" i="3"/>
  <c r="BE35" i="3"/>
  <c r="BP35" i="3"/>
  <c r="BI35" i="3"/>
  <c r="BJ35" i="3"/>
  <c r="BG35" i="3"/>
  <c r="BH35" i="3" l="1"/>
  <c r="BM35" i="3"/>
  <c r="BN35" i="3"/>
  <c r="BQ35" i="3"/>
  <c r="W36" i="3"/>
  <c r="BS35" i="3"/>
  <c r="AF36" i="3"/>
  <c r="Z36" i="3"/>
  <c r="K36" i="3"/>
  <c r="N36" i="3"/>
  <c r="BV35" i="3"/>
  <c r="BU35" i="3"/>
  <c r="BT35" i="3" l="1"/>
  <c r="BY35" i="3"/>
  <c r="AD36" i="3"/>
  <c r="AG36" i="3"/>
  <c r="AI36" i="3"/>
  <c r="AR36" i="3"/>
  <c r="AK36" i="3"/>
  <c r="AL36" i="3"/>
  <c r="AJ36" i="3" l="1"/>
  <c r="AO36" i="3"/>
  <c r="AP36" i="3"/>
  <c r="AS36" i="3"/>
  <c r="AZ36" i="3"/>
  <c r="AX36" i="3"/>
  <c r="BD36" i="3"/>
  <c r="AW36" i="3"/>
  <c r="AU36" i="3"/>
  <c r="AV36" i="3" l="1"/>
  <c r="BA36" i="3"/>
  <c r="BB36" i="3"/>
  <c r="BE36" i="3"/>
  <c r="BI36" i="3"/>
  <c r="BG36" i="3"/>
  <c r="BP36" i="3"/>
  <c r="BJ36" i="3"/>
  <c r="BH36" i="3" l="1"/>
  <c r="BM36" i="3"/>
  <c r="BN36" i="3"/>
  <c r="BQ36" i="3"/>
  <c r="AF37" i="3"/>
  <c r="N37" i="3"/>
  <c r="K37" i="3"/>
  <c r="BS36" i="3"/>
  <c r="BU36" i="3"/>
  <c r="Z37" i="3"/>
  <c r="W37" i="3"/>
  <c r="BV36" i="3"/>
  <c r="BT36" i="3" l="1"/>
  <c r="BY36" i="3"/>
  <c r="AD37" i="3"/>
  <c r="AG37" i="3"/>
  <c r="AI37" i="3"/>
  <c r="AK37" i="3"/>
  <c r="AL37" i="3"/>
  <c r="AR37" i="3"/>
  <c r="AJ37" i="3" l="1"/>
  <c r="AO37" i="3"/>
  <c r="AP37" i="3"/>
  <c r="AS37" i="3"/>
  <c r="AZ37" i="3"/>
  <c r="AU37" i="3"/>
  <c r="BD37" i="3"/>
  <c r="AX37" i="3"/>
  <c r="AW37" i="3"/>
  <c r="AV37" i="3" l="1"/>
  <c r="BA37" i="3"/>
  <c r="BB37" i="3"/>
  <c r="BE37" i="3"/>
  <c r="BJ37" i="3"/>
  <c r="BG37" i="3"/>
  <c r="BI37" i="3"/>
  <c r="BP37" i="3"/>
  <c r="BH37" i="3" l="1"/>
  <c r="BM37" i="3"/>
  <c r="BN37" i="3"/>
  <c r="BQ37" i="3"/>
  <c r="N38" i="3"/>
  <c r="BV37" i="3"/>
  <c r="BU37" i="3"/>
  <c r="K38" i="3"/>
  <c r="W38" i="3"/>
  <c r="BS37" i="3"/>
  <c r="AF38" i="3"/>
  <c r="Z38" i="3"/>
  <c r="BT37" i="3" l="1"/>
  <c r="BY37" i="3"/>
  <c r="AD38" i="3"/>
  <c r="AG38" i="3"/>
  <c r="AR38" i="3"/>
  <c r="AI38" i="3"/>
  <c r="AK38" i="3"/>
  <c r="AL38" i="3"/>
  <c r="AJ38" i="3" l="1"/>
  <c r="AO38" i="3"/>
  <c r="AP38" i="3"/>
  <c r="AS38" i="3"/>
  <c r="AZ38" i="3"/>
  <c r="BD38" i="3"/>
  <c r="AW38" i="3"/>
  <c r="AU38" i="3"/>
  <c r="AX38" i="3"/>
  <c r="AV38" i="3" l="1"/>
  <c r="BA38" i="3"/>
  <c r="BB38" i="3"/>
  <c r="BE38" i="3"/>
  <c r="BJ38" i="3"/>
  <c r="BP38" i="3"/>
  <c r="BG38" i="3"/>
  <c r="BI38" i="3"/>
  <c r="BH38" i="3" l="1"/>
  <c r="BM38" i="3"/>
  <c r="BN38" i="3"/>
  <c r="BQ38" i="3"/>
  <c r="N39" i="3"/>
  <c r="BU38" i="3"/>
  <c r="AF39" i="3"/>
  <c r="BS38" i="3"/>
  <c r="K39" i="3"/>
  <c r="BV38" i="3"/>
  <c r="W39" i="3"/>
  <c r="Z39" i="3"/>
  <c r="BT38" i="3" l="1"/>
  <c r="BY38" i="3"/>
  <c r="AD39" i="3"/>
  <c r="AG39" i="3"/>
  <c r="AI39" i="3"/>
  <c r="AK39" i="3"/>
  <c r="AL39" i="3"/>
  <c r="AR39" i="3"/>
  <c r="AJ39" i="3" l="1"/>
  <c r="AO39" i="3"/>
  <c r="AP39" i="3"/>
  <c r="AS39" i="3"/>
  <c r="AZ39" i="3"/>
  <c r="AU39" i="3"/>
  <c r="AX39" i="3"/>
  <c r="AW39" i="3"/>
  <c r="BD39" i="3"/>
  <c r="AV39" i="3" l="1"/>
  <c r="BA39" i="3"/>
  <c r="BB39" i="3"/>
  <c r="BE39" i="3"/>
  <c r="BG39" i="3"/>
  <c r="BI39" i="3"/>
  <c r="BJ39" i="3"/>
  <c r="BP39" i="3"/>
  <c r="BH39" i="3" l="1"/>
  <c r="BM39" i="3"/>
  <c r="BN39" i="3"/>
  <c r="BQ39" i="3"/>
  <c r="N40" i="3"/>
  <c r="AF40" i="3"/>
  <c r="Z40" i="3"/>
  <c r="BV39" i="3"/>
  <c r="BS39" i="3"/>
  <c r="BU39" i="3"/>
  <c r="K40" i="3"/>
  <c r="W40" i="3"/>
  <c r="BT39" i="3" l="1"/>
  <c r="BY39" i="3"/>
  <c r="AD40" i="3"/>
  <c r="AG40" i="3"/>
  <c r="AL40" i="3"/>
  <c r="AI40" i="3"/>
  <c r="AR40" i="3"/>
  <c r="AK40" i="3"/>
  <c r="AJ40" i="3" l="1"/>
  <c r="AO40" i="3"/>
  <c r="AP40" i="3"/>
  <c r="AS40" i="3"/>
  <c r="AZ40" i="3"/>
  <c r="AU40" i="3"/>
  <c r="AW40" i="3"/>
  <c r="AX40" i="3"/>
  <c r="BD40" i="3"/>
  <c r="AV40" i="3" l="1"/>
  <c r="BA40" i="3"/>
  <c r="BB40" i="3"/>
  <c r="BE40" i="3"/>
  <c r="BI40" i="3"/>
  <c r="BP40" i="3"/>
  <c r="BG40" i="3"/>
  <c r="BJ40" i="3"/>
  <c r="BH40" i="3" l="1"/>
  <c r="BM40" i="3"/>
  <c r="BN40" i="3"/>
  <c r="BQ40" i="3"/>
  <c r="BU40" i="3"/>
  <c r="BS40" i="3"/>
  <c r="C41" i="3"/>
  <c r="BV40" i="3"/>
  <c r="BT40" i="3" l="1"/>
  <c r="BY40" i="3"/>
  <c r="A41" i="3"/>
  <c r="B41" i="3"/>
  <c r="H41" i="3"/>
  <c r="F41" i="3" l="1"/>
  <c r="D41" i="3"/>
  <c r="I41" i="3"/>
  <c r="K41" i="3"/>
  <c r="T41" i="3"/>
  <c r="Q41" i="3"/>
  <c r="N41" i="3"/>
  <c r="R41" i="3" l="1"/>
  <c r="U41" i="3"/>
  <c r="W41" i="3"/>
  <c r="Z41" i="3"/>
  <c r="Y41" i="3"/>
  <c r="AF41" i="3"/>
  <c r="X41" i="3" l="1"/>
  <c r="AD41" i="3"/>
  <c r="AG41" i="3"/>
  <c r="AC41" i="3"/>
  <c r="AK41" i="3"/>
  <c r="AR41" i="3"/>
  <c r="AL41" i="3"/>
  <c r="AI41" i="3"/>
  <c r="AJ41" i="3" l="1"/>
  <c r="AO41" i="3"/>
  <c r="AP41" i="3"/>
  <c r="AS41" i="3"/>
  <c r="AZ41" i="3"/>
  <c r="AX41" i="3"/>
  <c r="BD41" i="3"/>
  <c r="AU41" i="3"/>
  <c r="AW41" i="3"/>
  <c r="AV41" i="3" l="1"/>
  <c r="BA41" i="3"/>
  <c r="BB41" i="3"/>
  <c r="BE41" i="3"/>
  <c r="BG41" i="3"/>
  <c r="BJ41" i="3"/>
  <c r="BI41" i="3"/>
  <c r="BP41" i="3"/>
  <c r="BH41" i="3" l="1"/>
  <c r="BM41" i="3"/>
  <c r="BN41" i="3"/>
  <c r="BQ41" i="3"/>
  <c r="CB41" i="3"/>
  <c r="CC41" i="3"/>
  <c r="BV41" i="3"/>
  <c r="BS41" i="3"/>
  <c r="BU41" i="3"/>
  <c r="C42" i="3"/>
  <c r="BT41" i="3" l="1"/>
  <c r="BY41" i="3"/>
  <c r="A42" i="3"/>
  <c r="B42" i="3"/>
  <c r="H42" i="3"/>
  <c r="F42" i="3" l="1"/>
  <c r="D42" i="3"/>
  <c r="I42" i="3"/>
  <c r="N42" i="3"/>
  <c r="Q42" i="3"/>
  <c r="T42" i="3"/>
  <c r="K42" i="3"/>
  <c r="R42" i="3" l="1"/>
  <c r="U42" i="3"/>
  <c r="W42" i="3"/>
  <c r="Z42" i="3"/>
  <c r="AF42" i="3"/>
  <c r="Y42" i="3"/>
  <c r="X42" i="3" l="1"/>
  <c r="AD42" i="3"/>
  <c r="AG42" i="3"/>
  <c r="AC42" i="3"/>
  <c r="AK42" i="3"/>
  <c r="AI42" i="3"/>
  <c r="AR42" i="3"/>
  <c r="AL42" i="3"/>
  <c r="AJ42" i="3" l="1"/>
  <c r="AO42" i="3"/>
  <c r="AP42" i="3"/>
  <c r="AS42" i="3"/>
  <c r="AZ42" i="3"/>
  <c r="AW42" i="3"/>
  <c r="AU42" i="3"/>
  <c r="AX42" i="3"/>
  <c r="BD42" i="3"/>
  <c r="AV42" i="3" l="1"/>
  <c r="BA42" i="3"/>
  <c r="BB42" i="3"/>
  <c r="BE42" i="3"/>
  <c r="BP42" i="3"/>
  <c r="BJ42" i="3"/>
  <c r="BG42" i="3"/>
  <c r="BI42" i="3"/>
  <c r="BH42" i="3" l="1"/>
  <c r="BM42" i="3"/>
  <c r="BN42" i="3"/>
  <c r="BQ42" i="3"/>
  <c r="CB42" i="3"/>
  <c r="CC42" i="3"/>
  <c r="BV42" i="3"/>
  <c r="BS42" i="3"/>
  <c r="BU42" i="3"/>
  <c r="C43" i="3"/>
  <c r="BT42" i="3" l="1"/>
  <c r="BY42" i="3"/>
  <c r="A43" i="3"/>
  <c r="B43" i="3"/>
  <c r="H43" i="3"/>
  <c r="F43" i="3" l="1"/>
  <c r="D43" i="3"/>
  <c r="I43" i="3"/>
  <c r="Q43" i="3"/>
  <c r="N43" i="3"/>
  <c r="T43" i="3"/>
  <c r="K43" i="3"/>
  <c r="R43" i="3" l="1"/>
  <c r="U43" i="3"/>
  <c r="Y43" i="3"/>
  <c r="W43" i="3"/>
  <c r="AF43" i="3"/>
  <c r="Z43" i="3"/>
  <c r="X43" i="3" l="1"/>
  <c r="AD43" i="3"/>
  <c r="AG43" i="3"/>
  <c r="AC43" i="3"/>
  <c r="AL43" i="3"/>
  <c r="AK43" i="3"/>
  <c r="AI43" i="3"/>
  <c r="AR43" i="3"/>
  <c r="AJ43" i="3" l="1"/>
  <c r="AO43" i="3"/>
  <c r="AP43" i="3"/>
  <c r="AS43" i="3"/>
  <c r="AZ43" i="3"/>
  <c r="AX43" i="3"/>
  <c r="AU43" i="3"/>
  <c r="BD43" i="3"/>
  <c r="AW43" i="3"/>
  <c r="AV43" i="3" l="1"/>
  <c r="BA43" i="3"/>
  <c r="BB43" i="3"/>
  <c r="BE43" i="3"/>
  <c r="BP43" i="3"/>
  <c r="BJ43" i="3"/>
  <c r="BI43" i="3"/>
  <c r="BG43" i="3"/>
  <c r="BH43" i="3" l="1"/>
  <c r="BM43" i="3"/>
  <c r="BN43" i="3"/>
  <c r="BQ43" i="3"/>
  <c r="CB43" i="3"/>
  <c r="CC43" i="3"/>
  <c r="BU43" i="3"/>
  <c r="BV43" i="3"/>
  <c r="C44" i="3"/>
  <c r="BS43" i="3"/>
  <c r="BT43" i="3" l="1"/>
  <c r="BY43" i="3"/>
  <c r="A44" i="3"/>
  <c r="B44" i="3"/>
  <c r="H44" i="3"/>
  <c r="F44" i="3" l="1"/>
  <c r="D44" i="3"/>
  <c r="I44" i="3"/>
  <c r="T44" i="3"/>
  <c r="N44" i="3"/>
  <c r="Q44" i="3"/>
  <c r="K44" i="3"/>
  <c r="R44" i="3" l="1"/>
  <c r="U44" i="3"/>
  <c r="W44" i="3"/>
  <c r="Z44" i="3"/>
  <c r="Y44" i="3"/>
  <c r="AF44" i="3"/>
  <c r="X44" i="3" l="1"/>
  <c r="AD44" i="3"/>
  <c r="AG44" i="3"/>
  <c r="AC44" i="3"/>
  <c r="AR44" i="3"/>
  <c r="AK44" i="3"/>
  <c r="AL44" i="3"/>
  <c r="AI44" i="3"/>
  <c r="AJ44" i="3" l="1"/>
  <c r="AO44" i="3"/>
  <c r="AP44" i="3"/>
  <c r="AS44" i="3"/>
  <c r="AZ44" i="3"/>
  <c r="BD44" i="3"/>
  <c r="AX44" i="3"/>
  <c r="AU44" i="3"/>
  <c r="AW44" i="3"/>
  <c r="AV44" i="3" l="1"/>
  <c r="BA44" i="3"/>
  <c r="BB44" i="3"/>
  <c r="BE44" i="3"/>
  <c r="BJ44" i="3"/>
  <c r="BI44" i="3"/>
  <c r="BG44" i="3"/>
  <c r="BP44" i="3"/>
  <c r="BH44" i="3" l="1"/>
  <c r="BM44" i="3"/>
  <c r="BN44" i="3"/>
  <c r="BQ44" i="3"/>
  <c r="CB44" i="3"/>
  <c r="CC44" i="3"/>
  <c r="BV44" i="3"/>
  <c r="C45" i="3"/>
  <c r="BU44" i="3"/>
  <c r="BS44" i="3"/>
  <c r="BT44" i="3" l="1"/>
  <c r="BY44" i="3"/>
  <c r="A45" i="3"/>
  <c r="B45" i="3"/>
  <c r="H45" i="3"/>
  <c r="F45" i="3" l="1"/>
  <c r="D45" i="3"/>
  <c r="I45" i="3"/>
  <c r="N45" i="3"/>
  <c r="T45" i="3"/>
  <c r="K45" i="3"/>
  <c r="Q45" i="3"/>
  <c r="R45" i="3" l="1"/>
  <c r="U45" i="3"/>
  <c r="AF45" i="3"/>
  <c r="Y45" i="3"/>
  <c r="Z45" i="3"/>
  <c r="W45" i="3"/>
  <c r="X45" i="3" l="1"/>
  <c r="AD45" i="3"/>
  <c r="AG45" i="3"/>
  <c r="AC45" i="3"/>
  <c r="AK45" i="3"/>
  <c r="AL45" i="3"/>
  <c r="AI45" i="3"/>
  <c r="AR45" i="3"/>
  <c r="AJ45" i="3" l="1"/>
  <c r="AO45" i="3"/>
  <c r="AP45" i="3"/>
  <c r="AS45" i="3"/>
  <c r="AZ45" i="3"/>
  <c r="AU45" i="3"/>
  <c r="AW45" i="3"/>
  <c r="BD45" i="3"/>
  <c r="AX45" i="3"/>
  <c r="AV45" i="3" l="1"/>
  <c r="BA45" i="3"/>
  <c r="BB45" i="3"/>
  <c r="BE45" i="3"/>
  <c r="BJ45" i="3"/>
  <c r="BG45" i="3"/>
  <c r="BI45" i="3"/>
  <c r="BP45" i="3"/>
  <c r="BH45" i="3" l="1"/>
  <c r="BM45" i="3"/>
  <c r="BN45" i="3"/>
  <c r="BQ45" i="3"/>
  <c r="CB45" i="3"/>
  <c r="CC45" i="3"/>
  <c r="BU45" i="3"/>
  <c r="BS45" i="3"/>
  <c r="C46" i="3"/>
  <c r="BV45" i="3"/>
  <c r="BT45" i="3" l="1"/>
  <c r="BY45" i="3"/>
  <c r="A46" i="3"/>
  <c r="B46" i="3"/>
  <c r="H46" i="3"/>
  <c r="F46" i="3" l="1"/>
  <c r="D46" i="3"/>
  <c r="I46" i="3"/>
  <c r="K46" i="3"/>
  <c r="N46" i="3"/>
  <c r="Q46" i="3"/>
  <c r="T46" i="3"/>
  <c r="R46" i="3" l="1"/>
  <c r="U46" i="3"/>
  <c r="AF46" i="3"/>
  <c r="Z46" i="3"/>
  <c r="W46" i="3"/>
  <c r="Y46" i="3"/>
  <c r="X46" i="3" l="1"/>
  <c r="AD46" i="3"/>
  <c r="AG46" i="3"/>
  <c r="AC46" i="3"/>
  <c r="AK46" i="3"/>
  <c r="AR46" i="3"/>
  <c r="AL46" i="3"/>
  <c r="AI46" i="3"/>
  <c r="AJ46" i="3" l="1"/>
  <c r="AO46" i="3"/>
  <c r="AP46" i="3"/>
  <c r="AS46" i="3"/>
  <c r="AZ46" i="3"/>
  <c r="AX46" i="3"/>
  <c r="BD46" i="3"/>
  <c r="AW46" i="3"/>
  <c r="AU46" i="3"/>
  <c r="AV46" i="3" l="1"/>
  <c r="BA46" i="3"/>
  <c r="BB46" i="3"/>
  <c r="BE46" i="3"/>
  <c r="BP46" i="3"/>
  <c r="BJ46" i="3"/>
  <c r="BG46" i="3"/>
  <c r="BI46" i="3"/>
  <c r="BH46" i="3" l="1"/>
  <c r="BM46" i="3"/>
  <c r="BN46" i="3"/>
  <c r="BQ46" i="3"/>
  <c r="CB46" i="3"/>
  <c r="CC46" i="3"/>
  <c r="C47" i="3"/>
  <c r="BU46" i="3"/>
  <c r="BS46" i="3"/>
  <c r="BV46" i="3"/>
  <c r="BT46" i="3" l="1"/>
  <c r="BY46" i="3"/>
  <c r="B47" i="3"/>
  <c r="A47" i="3"/>
  <c r="H47" i="3"/>
  <c r="F47" i="3" l="1"/>
  <c r="D47" i="3"/>
  <c r="I47" i="3"/>
  <c r="T47" i="3"/>
  <c r="Q47" i="3"/>
  <c r="N47" i="3"/>
  <c r="K47" i="3"/>
  <c r="R47" i="3" l="1"/>
  <c r="U47" i="3"/>
  <c r="AF47" i="3"/>
  <c r="W47" i="3"/>
  <c r="Y47" i="3"/>
  <c r="Z47" i="3"/>
  <c r="X47" i="3" l="1"/>
  <c r="AD47" i="3"/>
  <c r="AG47" i="3"/>
  <c r="AC47" i="3"/>
  <c r="AI47" i="3"/>
  <c r="AL47" i="3"/>
  <c r="AK47" i="3"/>
  <c r="AR47" i="3"/>
  <c r="AJ47" i="3" l="1"/>
  <c r="AO47" i="3"/>
  <c r="AP47" i="3"/>
  <c r="AS47" i="3"/>
  <c r="AZ47" i="3"/>
  <c r="BD47" i="3"/>
  <c r="AX47" i="3"/>
  <c r="AW47" i="3"/>
  <c r="AU47" i="3"/>
  <c r="AV47" i="3" l="1"/>
  <c r="BA47" i="3"/>
  <c r="BB47" i="3"/>
  <c r="BE47" i="3"/>
  <c r="BP47" i="3"/>
  <c r="BI47" i="3"/>
  <c r="BJ47" i="3"/>
  <c r="BG47" i="3"/>
  <c r="BH47" i="3" l="1"/>
  <c r="BM47" i="3"/>
  <c r="BN47" i="3"/>
  <c r="BQ47" i="3"/>
  <c r="CB47" i="3"/>
  <c r="CC47" i="3"/>
  <c r="BS47" i="3"/>
  <c r="BV47" i="3"/>
  <c r="BU47" i="3"/>
  <c r="C48" i="3"/>
  <c r="BT47" i="3" l="1"/>
  <c r="BY47" i="3"/>
  <c r="A48" i="3"/>
  <c r="B48" i="3"/>
  <c r="H48" i="3"/>
  <c r="D48" i="3" l="1"/>
  <c r="F48" i="3"/>
  <c r="I48" i="3"/>
  <c r="N48" i="3"/>
  <c r="K48" i="3"/>
  <c r="Q48" i="3"/>
  <c r="T48" i="3"/>
  <c r="R48" i="3" l="1"/>
  <c r="U48" i="3"/>
  <c r="W48" i="3"/>
  <c r="Y48" i="3"/>
  <c r="Z48" i="3"/>
  <c r="AF48" i="3"/>
  <c r="X48" i="3" l="1"/>
  <c r="AD48" i="3"/>
  <c r="AG48" i="3"/>
  <c r="AC48" i="3"/>
  <c r="AR48" i="3"/>
  <c r="AL48" i="3"/>
  <c r="AI48" i="3"/>
  <c r="AK48" i="3"/>
  <c r="AJ48" i="3" l="1"/>
  <c r="AO48" i="3"/>
  <c r="AP48" i="3"/>
  <c r="AS48" i="3"/>
  <c r="AZ48" i="3"/>
  <c r="BD48" i="3"/>
  <c r="AW48" i="3"/>
  <c r="AU48" i="3"/>
  <c r="AX48" i="3"/>
  <c r="AV48" i="3" l="1"/>
  <c r="BA48" i="3"/>
  <c r="BB48" i="3"/>
  <c r="BE48" i="3"/>
  <c r="BP48" i="3"/>
  <c r="BG48" i="3"/>
  <c r="BJ48" i="3"/>
  <c r="BI48" i="3"/>
  <c r="BH48" i="3" l="1"/>
  <c r="BM48" i="3"/>
  <c r="BN48" i="3"/>
  <c r="BQ48" i="3"/>
  <c r="CB48" i="3"/>
  <c r="CC48" i="3"/>
  <c r="BV48" i="3"/>
  <c r="C49" i="3"/>
  <c r="BU48" i="3"/>
  <c r="BS48" i="3"/>
  <c r="BT48" i="3" l="1"/>
  <c r="BY48" i="3"/>
  <c r="B49" i="3"/>
  <c r="A49" i="3"/>
  <c r="H49" i="3"/>
  <c r="D49" i="3" l="1"/>
  <c r="F49" i="3"/>
  <c r="I49" i="3"/>
  <c r="N49" i="3"/>
  <c r="Q49" i="3"/>
  <c r="K49" i="3"/>
  <c r="T49" i="3"/>
  <c r="R49" i="3" l="1"/>
  <c r="U49" i="3"/>
  <c r="W49" i="3"/>
  <c r="Z49" i="3"/>
  <c r="Y49" i="3"/>
  <c r="AF49" i="3"/>
  <c r="X49" i="3" l="1"/>
  <c r="AD49" i="3"/>
  <c r="AG49" i="3"/>
  <c r="AC49" i="3"/>
  <c r="AK49" i="3"/>
  <c r="AL49" i="3"/>
  <c r="AI49" i="3"/>
  <c r="AR49" i="3"/>
  <c r="AJ49" i="3" l="1"/>
  <c r="AO49" i="3"/>
  <c r="AP49" i="3"/>
  <c r="AS49" i="3"/>
  <c r="AZ49" i="3"/>
  <c r="AU49" i="3"/>
  <c r="AW49" i="3"/>
  <c r="BD49" i="3"/>
  <c r="AX49" i="3"/>
  <c r="AV49" i="3" l="1"/>
  <c r="BA49" i="3"/>
  <c r="BB49" i="3"/>
  <c r="BE49" i="3"/>
  <c r="BJ49" i="3"/>
  <c r="BG49" i="3"/>
  <c r="BP49" i="3"/>
  <c r="BI49" i="3"/>
  <c r="BH49" i="3" l="1"/>
  <c r="BM49" i="3"/>
  <c r="BN49" i="3"/>
  <c r="BQ49" i="3"/>
  <c r="CB49" i="3"/>
  <c r="CC49" i="3"/>
  <c r="BU49" i="3"/>
  <c r="BV49" i="3"/>
  <c r="C50" i="3"/>
  <c r="BS49" i="3"/>
  <c r="BT49" i="3" l="1"/>
  <c r="BY49" i="3"/>
  <c r="B50" i="3"/>
  <c r="A50" i="3"/>
  <c r="H50" i="3"/>
  <c r="F50" i="3" l="1"/>
  <c r="D50" i="3"/>
  <c r="I50" i="3"/>
  <c r="K50" i="3"/>
  <c r="N50" i="3"/>
  <c r="Q50" i="3"/>
  <c r="T50" i="3"/>
  <c r="R50" i="3" l="1"/>
  <c r="U50" i="3"/>
  <c r="AF50" i="3"/>
  <c r="Y50" i="3"/>
  <c r="W50" i="3"/>
  <c r="Z50" i="3"/>
  <c r="X50" i="3" l="1"/>
  <c r="AD50" i="3"/>
  <c r="AG50" i="3"/>
  <c r="AC50" i="3"/>
  <c r="AR50" i="3"/>
  <c r="AI50" i="3"/>
  <c r="AL50" i="3"/>
  <c r="AK50" i="3"/>
  <c r="AJ50" i="3" l="1"/>
  <c r="AO50" i="3"/>
  <c r="AP50" i="3"/>
  <c r="AS50" i="3"/>
  <c r="AZ50" i="3"/>
  <c r="AW50" i="3"/>
  <c r="AX50" i="3"/>
  <c r="BD50" i="3"/>
  <c r="AU50" i="3"/>
  <c r="AV50" i="3" l="1"/>
  <c r="BA50" i="3"/>
  <c r="BB50" i="3"/>
  <c r="BE50" i="3"/>
  <c r="BG50" i="3"/>
  <c r="BP50" i="3"/>
  <c r="BJ50" i="3"/>
  <c r="BI50" i="3"/>
  <c r="BH50" i="3" l="1"/>
  <c r="BM50" i="3"/>
  <c r="BN50" i="3"/>
  <c r="BQ50" i="3"/>
  <c r="CB50" i="3"/>
  <c r="CC50" i="3"/>
  <c r="BS50" i="3"/>
  <c r="BU50" i="3"/>
  <c r="BV50" i="3"/>
  <c r="C51" i="3"/>
  <c r="BT50" i="3" l="1"/>
  <c r="BY50" i="3"/>
  <c r="A51" i="3"/>
  <c r="B51" i="3"/>
  <c r="H51" i="3"/>
  <c r="D51" i="3" l="1"/>
  <c r="F51" i="3"/>
  <c r="I51" i="3"/>
  <c r="K51" i="3"/>
  <c r="Q51" i="3"/>
  <c r="N51" i="3"/>
  <c r="T51" i="3"/>
  <c r="R51" i="3" l="1"/>
  <c r="U51" i="3"/>
  <c r="Y51" i="3"/>
  <c r="W51" i="3"/>
  <c r="Z51" i="3"/>
  <c r="AF51" i="3"/>
  <c r="X51" i="3" l="1"/>
  <c r="AD51" i="3"/>
  <c r="AG51" i="3"/>
  <c r="AC51" i="3"/>
  <c r="AR51" i="3"/>
  <c r="AK51" i="3"/>
  <c r="AL51" i="3"/>
  <c r="AI51" i="3"/>
  <c r="AJ51" i="3" l="1"/>
  <c r="AO51" i="3"/>
  <c r="AP51" i="3"/>
  <c r="AS51" i="3"/>
  <c r="AZ51" i="3"/>
  <c r="AX51" i="3"/>
  <c r="BD51" i="3"/>
  <c r="AW51" i="3"/>
  <c r="AU51" i="3"/>
  <c r="AV51" i="3" l="1"/>
  <c r="BA51" i="3"/>
  <c r="BB51" i="3"/>
  <c r="BE51" i="3"/>
  <c r="BI51" i="3"/>
  <c r="BG51" i="3"/>
  <c r="BP51" i="3"/>
  <c r="BJ51" i="3"/>
  <c r="BH51" i="3" l="1"/>
  <c r="BM51" i="3"/>
  <c r="BN51" i="3"/>
  <c r="BQ51" i="3"/>
  <c r="CB51" i="3"/>
  <c r="CC51" i="3"/>
  <c r="BV51" i="3"/>
  <c r="C52" i="3"/>
  <c r="BS51" i="3"/>
  <c r="BU51" i="3"/>
  <c r="BT51" i="3" l="1"/>
  <c r="BY51" i="3"/>
  <c r="B52" i="3"/>
  <c r="A52" i="3"/>
  <c r="H52" i="3"/>
  <c r="F52" i="3" l="1"/>
  <c r="D52" i="3"/>
  <c r="I52" i="3"/>
  <c r="T52" i="3"/>
  <c r="Q52" i="3"/>
  <c r="N52" i="3"/>
  <c r="K52" i="3"/>
  <c r="R52" i="3" l="1"/>
  <c r="U52" i="3"/>
  <c r="Y52" i="3"/>
  <c r="W52" i="3"/>
  <c r="AF52" i="3"/>
  <c r="Z52" i="3"/>
  <c r="X52" i="3" l="1"/>
  <c r="AD52" i="3"/>
  <c r="AG52" i="3"/>
  <c r="AC52" i="3"/>
  <c r="AL52" i="3"/>
  <c r="AR52" i="3"/>
  <c r="AK52" i="3"/>
  <c r="AI52" i="3"/>
  <c r="AJ52" i="3" l="1"/>
  <c r="AO52" i="3"/>
  <c r="AP52" i="3"/>
  <c r="AS52" i="3"/>
  <c r="AZ52" i="3"/>
  <c r="AX52" i="3"/>
  <c r="BD52" i="3"/>
  <c r="AW52" i="3"/>
  <c r="AU52" i="3"/>
  <c r="AV52" i="3" l="1"/>
  <c r="BA52" i="3"/>
  <c r="BB52" i="3"/>
  <c r="BE52" i="3"/>
  <c r="BJ52" i="3"/>
  <c r="BP52" i="3"/>
  <c r="BG52" i="3"/>
  <c r="BI52" i="3"/>
  <c r="BH52" i="3" l="1"/>
  <c r="BM52" i="3"/>
  <c r="BN52" i="3"/>
  <c r="BQ52" i="3"/>
  <c r="CB52" i="3"/>
  <c r="CC52" i="3"/>
  <c r="BV52" i="3"/>
  <c r="BS52" i="3"/>
  <c r="BU52" i="3"/>
  <c r="C53" i="3"/>
  <c r="BT52" i="3" l="1"/>
  <c r="BY52" i="3"/>
  <c r="A53" i="3"/>
  <c r="B53" i="3"/>
  <c r="H53" i="3"/>
  <c r="F53" i="3" l="1"/>
  <c r="D53" i="3"/>
  <c r="I53" i="3"/>
  <c r="K53" i="3"/>
  <c r="T53" i="3"/>
  <c r="N53" i="3"/>
  <c r="Q53" i="3"/>
  <c r="R53" i="3" l="1"/>
  <c r="U53" i="3"/>
  <c r="W53" i="3"/>
  <c r="AF53" i="3"/>
  <c r="Z53" i="3"/>
  <c r="Y53" i="3"/>
  <c r="X53" i="3" l="1"/>
  <c r="AD53" i="3"/>
  <c r="AG53" i="3"/>
  <c r="AC53" i="3"/>
  <c r="AK53" i="3"/>
  <c r="AR53" i="3"/>
  <c r="AI53" i="3"/>
  <c r="AL53" i="3"/>
  <c r="AJ53" i="3" l="1"/>
  <c r="AO53" i="3"/>
  <c r="AP53" i="3"/>
  <c r="AS53" i="3"/>
  <c r="AZ53" i="3"/>
  <c r="AU53" i="3"/>
  <c r="BD53" i="3"/>
  <c r="AW53" i="3"/>
  <c r="AX53" i="3"/>
  <c r="AV53" i="3" l="1"/>
  <c r="BA53" i="3"/>
  <c r="BB53" i="3"/>
  <c r="BE53" i="3"/>
  <c r="BG53" i="3"/>
  <c r="BJ53" i="3"/>
  <c r="BP53" i="3"/>
  <c r="BI53" i="3"/>
  <c r="BH53" i="3" l="1"/>
  <c r="BM53" i="3"/>
  <c r="BN53" i="3"/>
  <c r="BQ53" i="3"/>
  <c r="CB53" i="3"/>
  <c r="CC53" i="3"/>
  <c r="C54" i="3"/>
  <c r="BU53" i="3"/>
  <c r="BS53" i="3"/>
  <c r="BV53" i="3"/>
  <c r="BT53" i="3" l="1"/>
  <c r="BY53" i="3"/>
  <c r="A54" i="3"/>
  <c r="B54" i="3"/>
  <c r="H54" i="3"/>
  <c r="F54" i="3" l="1"/>
  <c r="D54" i="3"/>
  <c r="I54" i="3"/>
  <c r="N54" i="3"/>
  <c r="K54" i="3"/>
  <c r="T54" i="3"/>
  <c r="Q54" i="3"/>
  <c r="R54" i="3" l="1"/>
  <c r="U54" i="3"/>
  <c r="Z54" i="3"/>
  <c r="W54" i="3"/>
  <c r="AF54" i="3"/>
  <c r="Y54" i="3"/>
  <c r="X54" i="3" l="1"/>
  <c r="AD54" i="3"/>
  <c r="AG54" i="3"/>
  <c r="AC54" i="3"/>
  <c r="AL54" i="3"/>
  <c r="AI54" i="3"/>
  <c r="AK54" i="3"/>
  <c r="AR54" i="3"/>
  <c r="AJ54" i="3" l="1"/>
  <c r="AO54" i="3"/>
  <c r="AP54" i="3"/>
  <c r="AS54" i="3"/>
  <c r="AZ54" i="3"/>
  <c r="AU54" i="3"/>
  <c r="AX54" i="3"/>
  <c r="BD54" i="3"/>
  <c r="AW54" i="3"/>
  <c r="AV54" i="3" l="1"/>
  <c r="BA54" i="3"/>
  <c r="BB54" i="3"/>
  <c r="BE54" i="3"/>
  <c r="BG54" i="3"/>
  <c r="BI54" i="3"/>
  <c r="BP54" i="3"/>
  <c r="BJ54" i="3"/>
  <c r="BH54" i="3" l="1"/>
  <c r="BM54" i="3"/>
  <c r="BN54" i="3"/>
  <c r="BQ54" i="3"/>
  <c r="CB54" i="3"/>
  <c r="CC54" i="3"/>
  <c r="BU54" i="3"/>
  <c r="BS54" i="3"/>
  <c r="BV54" i="3"/>
  <c r="C55" i="3"/>
  <c r="BT54" i="3" l="1"/>
  <c r="BY54" i="3"/>
  <c r="A55" i="3"/>
  <c r="B55" i="3"/>
  <c r="H55" i="3"/>
  <c r="F55" i="3" l="1"/>
  <c r="D55" i="3"/>
  <c r="I55" i="3"/>
  <c r="Q55" i="3"/>
  <c r="T55" i="3"/>
  <c r="K55" i="3"/>
  <c r="N55" i="3"/>
  <c r="R55" i="3" l="1"/>
  <c r="U55" i="3"/>
  <c r="W55" i="3"/>
  <c r="Y55" i="3"/>
  <c r="AF55" i="3"/>
  <c r="Z55" i="3"/>
  <c r="X55" i="3" l="1"/>
  <c r="AD55" i="3"/>
  <c r="AG55" i="3"/>
  <c r="AC55" i="3"/>
  <c r="AR55" i="3"/>
  <c r="AL55" i="3"/>
  <c r="AK55" i="3"/>
  <c r="AI55" i="3"/>
  <c r="AJ55" i="3" l="1"/>
  <c r="AO55" i="3"/>
  <c r="AP55" i="3"/>
  <c r="AS55" i="3"/>
  <c r="AZ55" i="3"/>
  <c r="AU55" i="3"/>
  <c r="AW55" i="3"/>
  <c r="BD55" i="3"/>
  <c r="AX55" i="3"/>
  <c r="AV55" i="3" l="1"/>
  <c r="BA55" i="3"/>
  <c r="BB55" i="3"/>
  <c r="BE55" i="3"/>
  <c r="BJ55" i="3"/>
  <c r="BP55" i="3"/>
  <c r="BI55" i="3"/>
  <c r="BG55" i="3"/>
  <c r="BH55" i="3" l="1"/>
  <c r="BM55" i="3"/>
  <c r="BN55" i="3"/>
  <c r="BQ55" i="3"/>
  <c r="CB55" i="3"/>
  <c r="CC55" i="3"/>
  <c r="BU55" i="3"/>
  <c r="BV55" i="3"/>
  <c r="C56" i="3"/>
  <c r="BS55" i="3"/>
  <c r="BT55" i="3" l="1"/>
  <c r="BY55" i="3"/>
  <c r="A56" i="3"/>
  <c r="B56" i="3"/>
  <c r="H56" i="3"/>
  <c r="D56" i="3" l="1"/>
  <c r="F56" i="3"/>
  <c r="I56" i="3"/>
  <c r="Q56" i="3"/>
  <c r="K56" i="3"/>
  <c r="T56" i="3"/>
  <c r="N56" i="3"/>
  <c r="R56" i="3" l="1"/>
  <c r="U56" i="3"/>
  <c r="Y56" i="3"/>
  <c r="AF56" i="3"/>
  <c r="Z56" i="3"/>
  <c r="W56" i="3"/>
  <c r="X56" i="3" l="1"/>
  <c r="AD56" i="3"/>
  <c r="AG56" i="3"/>
  <c r="AC56" i="3"/>
  <c r="AK56" i="3"/>
  <c r="AI56" i="3"/>
  <c r="AR56" i="3"/>
  <c r="AL56" i="3"/>
  <c r="AJ56" i="3" l="1"/>
  <c r="AO56" i="3"/>
  <c r="AP56" i="3"/>
  <c r="AS56" i="3"/>
  <c r="AZ56" i="3"/>
  <c r="AW56" i="3"/>
  <c r="AU56" i="3"/>
  <c r="BD56" i="3"/>
  <c r="AX56" i="3"/>
  <c r="AV56" i="3" l="1"/>
  <c r="BA56" i="3"/>
  <c r="BB56" i="3"/>
  <c r="BE56" i="3"/>
  <c r="BG56" i="3"/>
  <c r="BJ56" i="3"/>
  <c r="BI56" i="3"/>
  <c r="BP56" i="3"/>
  <c r="BH56" i="3" l="1"/>
  <c r="BM56" i="3"/>
  <c r="BN56" i="3"/>
  <c r="BQ56" i="3"/>
  <c r="CB56" i="3"/>
  <c r="CC56" i="3"/>
  <c r="C57" i="3"/>
  <c r="BU56" i="3"/>
  <c r="BS56" i="3"/>
  <c r="BV56" i="3"/>
  <c r="BT56" i="3" l="1"/>
  <c r="BY56" i="3"/>
  <c r="A57" i="3"/>
  <c r="B57" i="3"/>
  <c r="H57" i="3"/>
  <c r="F57" i="3" l="1"/>
  <c r="D57" i="3"/>
  <c r="I57" i="3"/>
  <c r="Q57" i="3"/>
  <c r="N57" i="3"/>
  <c r="K57" i="3"/>
  <c r="T57" i="3"/>
  <c r="R57" i="3" l="1"/>
  <c r="U57" i="3"/>
  <c r="AF57" i="3"/>
  <c r="Z57" i="3"/>
  <c r="Y57" i="3"/>
  <c r="W57" i="3"/>
  <c r="X57" i="3" l="1"/>
  <c r="AD57" i="3"/>
  <c r="AG57" i="3"/>
  <c r="AC57" i="3"/>
  <c r="AK57" i="3"/>
  <c r="AR57" i="3"/>
  <c r="AL57" i="3"/>
  <c r="AI57" i="3"/>
  <c r="AJ57" i="3" l="1"/>
  <c r="AO57" i="3"/>
  <c r="AP57" i="3"/>
  <c r="AS57" i="3"/>
  <c r="AZ57" i="3"/>
  <c r="AX57" i="3"/>
  <c r="AW57" i="3"/>
  <c r="BD57" i="3"/>
  <c r="AU57" i="3"/>
  <c r="AV57" i="3" l="1"/>
  <c r="BA57" i="3"/>
  <c r="BB57" i="3"/>
  <c r="BE57" i="3"/>
  <c r="BJ57" i="3"/>
  <c r="BI57" i="3"/>
  <c r="BG57" i="3"/>
  <c r="BP57" i="3"/>
  <c r="BH57" i="3" l="1"/>
  <c r="BM57" i="3"/>
  <c r="BN57" i="3"/>
  <c r="BQ57" i="3"/>
  <c r="CB57" i="3"/>
  <c r="CC57" i="3"/>
  <c r="BU57" i="3"/>
  <c r="C58" i="3"/>
  <c r="BS57" i="3"/>
  <c r="BV57" i="3"/>
  <c r="BT57" i="3" l="1"/>
  <c r="BY57" i="3"/>
  <c r="A58" i="3"/>
  <c r="B58" i="3"/>
  <c r="H58" i="3"/>
  <c r="D58" i="3" l="1"/>
  <c r="F58" i="3"/>
  <c r="I58" i="3"/>
  <c r="K58" i="3"/>
  <c r="N58" i="3"/>
  <c r="T58" i="3"/>
  <c r="Q58" i="3"/>
  <c r="R58" i="3" l="1"/>
  <c r="U58" i="3"/>
  <c r="Z58" i="3"/>
  <c r="W58" i="3"/>
  <c r="Y58" i="3"/>
  <c r="AF58" i="3"/>
  <c r="X58" i="3" l="1"/>
  <c r="AD58" i="3"/>
  <c r="AG58" i="3"/>
  <c r="AC58" i="3"/>
  <c r="AK58" i="3"/>
  <c r="AI58" i="3"/>
  <c r="AL58" i="3"/>
  <c r="AR58" i="3"/>
  <c r="AJ58" i="3" l="1"/>
  <c r="AO58" i="3"/>
  <c r="AP58" i="3"/>
  <c r="AS58" i="3"/>
  <c r="AZ58" i="3"/>
  <c r="AU58" i="3"/>
  <c r="BD58" i="3"/>
  <c r="AX58" i="3"/>
  <c r="AW58" i="3"/>
  <c r="AV58" i="3" l="1"/>
  <c r="BA58" i="3"/>
  <c r="BB58" i="3"/>
  <c r="BE58" i="3"/>
  <c r="BG58" i="3"/>
  <c r="BJ58" i="3"/>
  <c r="BP58" i="3"/>
  <c r="BI58" i="3"/>
  <c r="BH58" i="3" l="1"/>
  <c r="BM58" i="3"/>
  <c r="BN58" i="3"/>
  <c r="BQ58" i="3"/>
  <c r="CB58" i="3"/>
  <c r="CC58" i="3"/>
  <c r="BV58" i="3"/>
  <c r="BU58" i="3"/>
  <c r="BS58" i="3"/>
  <c r="C59" i="3"/>
  <c r="BT58" i="3" l="1"/>
  <c r="BY58" i="3"/>
  <c r="A59" i="3"/>
  <c r="B59" i="3"/>
  <c r="H59" i="3"/>
  <c r="D59" i="3" l="1"/>
  <c r="F59" i="3"/>
  <c r="I59" i="3"/>
  <c r="Q59" i="3"/>
  <c r="T59" i="3"/>
  <c r="K59" i="3"/>
  <c r="N59" i="3"/>
  <c r="R59" i="3" l="1"/>
  <c r="U59" i="3"/>
  <c r="AF59" i="3"/>
  <c r="Z59" i="3"/>
  <c r="W59" i="3"/>
  <c r="Y59" i="3"/>
  <c r="X59" i="3" l="1"/>
  <c r="AD59" i="3"/>
  <c r="AG59" i="3"/>
  <c r="AC59" i="3"/>
  <c r="AK59" i="3"/>
  <c r="AL59" i="3"/>
  <c r="AI59" i="3"/>
  <c r="AR59" i="3"/>
  <c r="AJ59" i="3" l="1"/>
  <c r="AO59" i="3"/>
  <c r="AP59" i="3"/>
  <c r="AS59" i="3"/>
  <c r="AZ59" i="3"/>
  <c r="AX59" i="3"/>
  <c r="BD59" i="3"/>
  <c r="AU59" i="3"/>
  <c r="AW59" i="3"/>
  <c r="AV59" i="3" l="1"/>
  <c r="BA59" i="3"/>
  <c r="BB59" i="3"/>
  <c r="BE59" i="3"/>
  <c r="BJ59" i="3"/>
  <c r="BG59" i="3"/>
  <c r="BI59" i="3"/>
  <c r="BP59" i="3"/>
  <c r="BH59" i="3" l="1"/>
  <c r="BM59" i="3"/>
  <c r="BN59" i="3"/>
  <c r="BQ59" i="3"/>
  <c r="CB59" i="3"/>
  <c r="CC59" i="3"/>
  <c r="BV59" i="3"/>
  <c r="C60" i="3"/>
  <c r="BU59" i="3"/>
  <c r="BS59" i="3"/>
  <c r="BT59" i="3" l="1"/>
  <c r="BY59" i="3"/>
  <c r="A60" i="3"/>
  <c r="B60" i="3"/>
  <c r="H60" i="3"/>
  <c r="D60" i="3" l="1"/>
  <c r="F60" i="3"/>
  <c r="I60" i="3"/>
  <c r="T60" i="3"/>
  <c r="Q60" i="3"/>
  <c r="N60" i="3"/>
  <c r="K60" i="3"/>
  <c r="R60" i="3" l="1"/>
  <c r="U60" i="3"/>
  <c r="W60" i="3"/>
  <c r="Y60" i="3"/>
  <c r="AF60" i="3"/>
  <c r="Z60" i="3"/>
  <c r="X60" i="3" l="1"/>
  <c r="AD60" i="3"/>
  <c r="AG60" i="3"/>
  <c r="AC60" i="3"/>
  <c r="AK60" i="3"/>
  <c r="AL60" i="3"/>
  <c r="AI60" i="3"/>
  <c r="AR60" i="3"/>
  <c r="AJ60" i="3" l="1"/>
  <c r="AO60" i="3"/>
  <c r="AP60" i="3"/>
  <c r="AS60" i="3"/>
  <c r="AZ60" i="3"/>
  <c r="AU60" i="3"/>
  <c r="AW60" i="3"/>
  <c r="AX60" i="3"/>
  <c r="BD60" i="3"/>
  <c r="AV60" i="3" l="1"/>
  <c r="BA60" i="3"/>
  <c r="BB60" i="3"/>
  <c r="BE60" i="3"/>
  <c r="BI60" i="3"/>
  <c r="BJ60" i="3"/>
  <c r="BG60" i="3"/>
  <c r="BP60" i="3"/>
  <c r="BH60" i="3" l="1"/>
  <c r="BM60" i="3"/>
  <c r="BN60" i="3"/>
  <c r="BQ60" i="3"/>
  <c r="CB60" i="3"/>
  <c r="CC60" i="3"/>
  <c r="BV60" i="3"/>
  <c r="C61" i="3"/>
  <c r="BU60" i="3"/>
  <c r="BS60" i="3"/>
  <c r="BT60" i="3" l="1"/>
  <c r="BY60" i="3"/>
  <c r="B61" i="3"/>
  <c r="A61" i="3"/>
  <c r="H61" i="3"/>
  <c r="F61" i="3" l="1"/>
  <c r="D61" i="3"/>
  <c r="I61" i="3"/>
  <c r="Q61" i="3"/>
  <c r="T61" i="3"/>
  <c r="N61" i="3"/>
  <c r="K61" i="3"/>
  <c r="R61" i="3" l="1"/>
  <c r="U61" i="3"/>
  <c r="Z61" i="3"/>
  <c r="Y61" i="3"/>
  <c r="W61" i="3"/>
  <c r="AF61" i="3"/>
  <c r="X61" i="3" l="1"/>
  <c r="AD61" i="3"/>
  <c r="AG61" i="3"/>
  <c r="AC61" i="3"/>
  <c r="AL61" i="3"/>
  <c r="AK61" i="3"/>
  <c r="AI61" i="3"/>
  <c r="AR61" i="3"/>
  <c r="AJ61" i="3" l="1"/>
  <c r="AO61" i="3"/>
  <c r="AP61" i="3"/>
  <c r="AS61" i="3"/>
  <c r="AZ61" i="3"/>
  <c r="BD61" i="3"/>
  <c r="AW61" i="3"/>
  <c r="AU61" i="3"/>
  <c r="AX61" i="3"/>
  <c r="AV61" i="3" l="1"/>
  <c r="BA61" i="3"/>
  <c r="BB61" i="3"/>
  <c r="BE61" i="3"/>
  <c r="BI61" i="3"/>
  <c r="BJ61" i="3"/>
  <c r="BG61" i="3"/>
  <c r="BP61" i="3"/>
  <c r="BH61" i="3" l="1"/>
  <c r="BM61" i="3"/>
  <c r="BN61" i="3"/>
  <c r="BQ61" i="3"/>
  <c r="CB61" i="3"/>
  <c r="CC61" i="3"/>
  <c r="BV61" i="3"/>
  <c r="BS61" i="3"/>
  <c r="C62" i="3"/>
  <c r="BU61" i="3"/>
  <c r="BT61" i="3" l="1"/>
  <c r="BY61" i="3"/>
  <c r="A62" i="3"/>
  <c r="B62" i="3"/>
  <c r="H62" i="3"/>
  <c r="F62" i="3" l="1"/>
  <c r="D62" i="3"/>
  <c r="I62" i="3"/>
  <c r="Q62" i="3"/>
  <c r="K62" i="3"/>
  <c r="T62" i="3"/>
  <c r="N62" i="3"/>
  <c r="R62" i="3" l="1"/>
  <c r="U62" i="3"/>
  <c r="W62" i="3"/>
  <c r="AF62" i="3"/>
  <c r="Z62" i="3"/>
  <c r="Y62" i="3"/>
  <c r="X62" i="3" l="1"/>
  <c r="AD62" i="3"/>
  <c r="AG62" i="3"/>
  <c r="AC62" i="3"/>
  <c r="AL62" i="3"/>
  <c r="AI62" i="3"/>
  <c r="AR62" i="3"/>
  <c r="AK62" i="3"/>
  <c r="AJ62" i="3" l="1"/>
  <c r="AO62" i="3"/>
  <c r="AP62" i="3"/>
  <c r="AS62" i="3"/>
  <c r="AZ62" i="3"/>
  <c r="AU62" i="3"/>
  <c r="AX62" i="3"/>
  <c r="AW62" i="3"/>
  <c r="BD62" i="3"/>
  <c r="AV62" i="3" l="1"/>
  <c r="BA62" i="3"/>
  <c r="BB62" i="3"/>
  <c r="BE62" i="3"/>
  <c r="BI62" i="3"/>
  <c r="BP62" i="3"/>
  <c r="BG62" i="3"/>
  <c r="BJ62" i="3"/>
  <c r="BH62" i="3" l="1"/>
  <c r="BM62" i="3"/>
  <c r="BN62" i="3"/>
  <c r="BQ62" i="3"/>
  <c r="CB62" i="3"/>
  <c r="CC62" i="3"/>
  <c r="C63" i="3"/>
  <c r="BU62" i="3"/>
  <c r="BS62" i="3"/>
  <c r="BV62" i="3"/>
  <c r="BT62" i="3" l="1"/>
  <c r="BY62" i="3"/>
  <c r="A63" i="3"/>
  <c r="B63" i="3"/>
  <c r="H63" i="3"/>
  <c r="F63" i="3" l="1"/>
  <c r="D63" i="3"/>
  <c r="I63" i="3"/>
  <c r="Q63" i="3"/>
  <c r="N63" i="3"/>
  <c r="K63" i="3"/>
  <c r="T63" i="3"/>
  <c r="R63" i="3" l="1"/>
  <c r="U63" i="3"/>
  <c r="Y63" i="3"/>
  <c r="W63" i="3"/>
  <c r="AF63" i="3"/>
  <c r="Z63" i="3"/>
  <c r="X63" i="3" l="1"/>
  <c r="AD63" i="3"/>
  <c r="AG63" i="3"/>
  <c r="AC63" i="3"/>
  <c r="AR63" i="3"/>
  <c r="AI63" i="3"/>
  <c r="AL63" i="3"/>
  <c r="AK63" i="3"/>
  <c r="AJ63" i="3" l="1"/>
  <c r="AO63" i="3"/>
  <c r="AP63" i="3"/>
  <c r="AS63" i="3"/>
  <c r="AZ63" i="3"/>
  <c r="AX63" i="3"/>
  <c r="AW63" i="3"/>
  <c r="AU63" i="3"/>
  <c r="BD63" i="3"/>
  <c r="AV63" i="3" l="1"/>
  <c r="BA63" i="3"/>
  <c r="BB63" i="3"/>
  <c r="BE63" i="3"/>
  <c r="BG63" i="3"/>
  <c r="BJ63" i="3"/>
  <c r="BP63" i="3"/>
  <c r="BI63" i="3"/>
  <c r="BH63" i="3" l="1"/>
  <c r="BM63" i="3"/>
  <c r="BN63" i="3"/>
  <c r="BQ63" i="3"/>
  <c r="CB63" i="3"/>
  <c r="CC63" i="3"/>
  <c r="BV63" i="3"/>
  <c r="BU63" i="3"/>
  <c r="BS63" i="3"/>
  <c r="C64" i="3"/>
  <c r="BT63" i="3" l="1"/>
  <c r="BY63" i="3"/>
  <c r="A64" i="3"/>
  <c r="B64" i="3"/>
  <c r="H64" i="3"/>
  <c r="F64" i="3" l="1"/>
  <c r="D64" i="3"/>
  <c r="I64" i="3"/>
  <c r="N64" i="3"/>
  <c r="K64" i="3"/>
  <c r="T64" i="3"/>
  <c r="Q64" i="3"/>
  <c r="R64" i="3" l="1"/>
  <c r="U64" i="3"/>
  <c r="AF64" i="3"/>
  <c r="W64" i="3"/>
  <c r="Z64" i="3"/>
  <c r="Y64" i="3"/>
  <c r="X64" i="3" l="1"/>
  <c r="AD64" i="3"/>
  <c r="AG64" i="3"/>
  <c r="AC64" i="3"/>
  <c r="AI64" i="3"/>
  <c r="AK64" i="3"/>
  <c r="AL64" i="3"/>
  <c r="AR64" i="3"/>
  <c r="AJ64" i="3" l="1"/>
  <c r="AO64" i="3"/>
  <c r="AP64" i="3"/>
  <c r="AS64" i="3"/>
  <c r="AZ64" i="3"/>
  <c r="BD64" i="3"/>
  <c r="AU64" i="3"/>
  <c r="AX64" i="3"/>
  <c r="AW64" i="3"/>
  <c r="AV64" i="3" l="1"/>
  <c r="BA64" i="3"/>
  <c r="BB64" i="3"/>
  <c r="BE64" i="3"/>
  <c r="BI64" i="3"/>
  <c r="BP64" i="3"/>
  <c r="BG64" i="3"/>
  <c r="BJ64" i="3"/>
  <c r="BH64" i="3" l="1"/>
  <c r="BM64" i="3"/>
  <c r="BN64" i="3"/>
  <c r="BQ64" i="3"/>
  <c r="CB64" i="3"/>
  <c r="CC64" i="3"/>
  <c r="BV64" i="3"/>
  <c r="BS64" i="3"/>
  <c r="BU64" i="3"/>
  <c r="C65" i="3"/>
  <c r="BT64" i="3" l="1"/>
  <c r="BY64" i="3"/>
  <c r="A65" i="3"/>
  <c r="B65" i="3"/>
  <c r="H65" i="3"/>
  <c r="F65" i="3" l="1"/>
  <c r="D65" i="3"/>
  <c r="I65" i="3"/>
  <c r="Q65" i="3"/>
  <c r="T65" i="3"/>
  <c r="N65" i="3"/>
  <c r="K65" i="3"/>
  <c r="R65" i="3" l="1"/>
  <c r="U65" i="3"/>
  <c r="Z65" i="3"/>
  <c r="AF65" i="3"/>
  <c r="Y65" i="3"/>
  <c r="W65" i="3"/>
  <c r="X65" i="3" l="1"/>
  <c r="AD65" i="3"/>
  <c r="AG65" i="3"/>
  <c r="AC65" i="3"/>
  <c r="AL65" i="3"/>
  <c r="AR65" i="3"/>
  <c r="AK65" i="3"/>
  <c r="AI65" i="3"/>
  <c r="AJ65" i="3" l="1"/>
  <c r="AO65" i="3"/>
  <c r="AP65" i="3"/>
  <c r="AS65" i="3"/>
  <c r="AZ65" i="3"/>
  <c r="AX65" i="3"/>
  <c r="BD65" i="3"/>
  <c r="AU65" i="3"/>
  <c r="AW65" i="3"/>
  <c r="AV65" i="3" l="1"/>
  <c r="BA65" i="3"/>
  <c r="BB65" i="3"/>
  <c r="BE65" i="3"/>
  <c r="BJ65" i="3"/>
  <c r="BG65" i="3"/>
  <c r="BP65" i="3"/>
  <c r="BI65" i="3"/>
  <c r="BH65" i="3" l="1"/>
  <c r="BM65" i="3"/>
  <c r="BN65" i="3"/>
  <c r="BQ65" i="3"/>
  <c r="CB65" i="3"/>
  <c r="CC65" i="3"/>
  <c r="C66" i="3"/>
  <c r="BV65" i="3"/>
  <c r="BU65" i="3"/>
  <c r="BS65" i="3"/>
  <c r="BT65" i="3" l="1"/>
  <c r="BY65" i="3"/>
  <c r="A66" i="3"/>
  <c r="B66" i="3"/>
  <c r="H66" i="3"/>
  <c r="F66" i="3" l="1"/>
  <c r="D66" i="3"/>
  <c r="I66" i="3"/>
  <c r="Q66" i="3"/>
  <c r="K66" i="3"/>
  <c r="T66" i="3"/>
  <c r="N66" i="3"/>
  <c r="R66" i="3" l="1"/>
  <c r="U66" i="3"/>
  <c r="AF66" i="3"/>
  <c r="W66" i="3"/>
  <c r="Y66" i="3"/>
  <c r="Z66" i="3"/>
  <c r="X66" i="3" l="1"/>
  <c r="AD66" i="3"/>
  <c r="AG66" i="3"/>
  <c r="AC66" i="3"/>
  <c r="AL66" i="3"/>
  <c r="AR66" i="3"/>
  <c r="AK66" i="3"/>
  <c r="AI66" i="3"/>
  <c r="AJ66" i="3" l="1"/>
  <c r="AO66" i="3"/>
  <c r="AP66" i="3"/>
  <c r="AS66" i="3"/>
  <c r="AZ66" i="3"/>
  <c r="AW66" i="3"/>
  <c r="BD66" i="3"/>
  <c r="AU66" i="3"/>
  <c r="AX66" i="3"/>
  <c r="AV66" i="3" l="1"/>
  <c r="BA66" i="3"/>
  <c r="BB66" i="3"/>
  <c r="BE66" i="3"/>
  <c r="BI66" i="3"/>
  <c r="BP66" i="3"/>
  <c r="BG66" i="3"/>
  <c r="BJ66" i="3"/>
  <c r="BH66" i="3" l="1"/>
  <c r="BM66" i="3"/>
  <c r="BN66" i="3"/>
  <c r="BQ66" i="3"/>
  <c r="CB66" i="3"/>
  <c r="CC66" i="3"/>
  <c r="BV66" i="3"/>
  <c r="BS66" i="3"/>
  <c r="C67" i="3"/>
  <c r="BU66" i="3"/>
  <c r="BT66" i="3" l="1"/>
  <c r="BY66" i="3"/>
  <c r="A67" i="3"/>
  <c r="B67" i="3"/>
  <c r="H67" i="3"/>
  <c r="D67" i="3" l="1"/>
  <c r="F67" i="3"/>
  <c r="I67" i="3"/>
  <c r="N67" i="3"/>
  <c r="Q67" i="3"/>
  <c r="T67" i="3"/>
  <c r="K67" i="3"/>
  <c r="R67" i="3" l="1"/>
  <c r="U67" i="3"/>
  <c r="Y67" i="3"/>
  <c r="W67" i="3"/>
  <c r="Z67" i="3"/>
  <c r="AF67" i="3"/>
  <c r="X67" i="3" l="1"/>
  <c r="AD67" i="3"/>
  <c r="AG67" i="3"/>
  <c r="AC67" i="3"/>
  <c r="AI67" i="3"/>
  <c r="AL67" i="3"/>
  <c r="AR67" i="3"/>
  <c r="AK67" i="3"/>
  <c r="AJ67" i="3" l="1"/>
  <c r="AO67" i="3"/>
  <c r="AP67" i="3"/>
  <c r="AS67" i="3"/>
  <c r="AZ67" i="3"/>
  <c r="AW67" i="3"/>
  <c r="AX67" i="3"/>
  <c r="BD67" i="3"/>
  <c r="AU67" i="3"/>
  <c r="AV67" i="3" l="1"/>
  <c r="BA67" i="3"/>
  <c r="BB67" i="3"/>
  <c r="BE67" i="3"/>
  <c r="BJ67" i="3"/>
  <c r="BG67" i="3"/>
  <c r="BP67" i="3"/>
  <c r="BI67" i="3"/>
  <c r="BH67" i="3" l="1"/>
  <c r="BM67" i="3"/>
  <c r="BN67" i="3"/>
  <c r="BQ67" i="3"/>
  <c r="CB67" i="3"/>
  <c r="CC67" i="3"/>
  <c r="C68" i="3"/>
  <c r="BS67" i="3"/>
  <c r="BU67" i="3"/>
  <c r="BV67" i="3"/>
  <c r="BT67" i="3" l="1"/>
  <c r="BY67" i="3"/>
  <c r="A68" i="3"/>
  <c r="B68" i="3"/>
  <c r="H68" i="3"/>
  <c r="F68" i="3" l="1"/>
  <c r="D68" i="3"/>
  <c r="I68" i="3"/>
  <c r="N68" i="3"/>
  <c r="T68" i="3"/>
  <c r="Q68" i="3"/>
  <c r="K68" i="3"/>
  <c r="R68" i="3" l="1"/>
  <c r="U68" i="3"/>
  <c r="Y68" i="3"/>
  <c r="Z68" i="3"/>
  <c r="AF68" i="3"/>
  <c r="W68" i="3"/>
  <c r="X68" i="3" l="1"/>
  <c r="AD68" i="3"/>
  <c r="AG68" i="3"/>
  <c r="AC68" i="3"/>
  <c r="AR68" i="3"/>
  <c r="AK68" i="3"/>
  <c r="AI68" i="3"/>
  <c r="AL68" i="3"/>
  <c r="AJ68" i="3" l="1"/>
  <c r="AO68" i="3"/>
  <c r="AP68" i="3"/>
  <c r="AS68" i="3"/>
  <c r="AZ68" i="3"/>
  <c r="AW68" i="3"/>
  <c r="AX68" i="3"/>
  <c r="BD68" i="3"/>
  <c r="AU68" i="3"/>
  <c r="AV68" i="3" l="1"/>
  <c r="BA68" i="3"/>
  <c r="BB68" i="3"/>
  <c r="BE68" i="3"/>
  <c r="BJ68" i="3"/>
  <c r="BI68" i="3"/>
  <c r="BP68" i="3"/>
  <c r="BG68" i="3"/>
  <c r="BH68" i="3" l="1"/>
  <c r="BM68" i="3"/>
  <c r="BN68" i="3"/>
  <c r="BQ68" i="3"/>
  <c r="CB68" i="3"/>
  <c r="CC68" i="3"/>
  <c r="C69" i="3"/>
  <c r="BS68" i="3"/>
  <c r="BU68" i="3"/>
  <c r="BV68" i="3"/>
  <c r="BT68" i="3" l="1"/>
  <c r="BY68" i="3"/>
  <c r="A69" i="3"/>
  <c r="B69" i="3"/>
  <c r="H69" i="3"/>
  <c r="D69" i="3" l="1"/>
  <c r="F69" i="3"/>
  <c r="I69" i="3"/>
  <c r="N69" i="3"/>
  <c r="T69" i="3"/>
  <c r="Q69" i="3"/>
  <c r="K69" i="3"/>
  <c r="R69" i="3" l="1"/>
  <c r="U69" i="3"/>
  <c r="Y69" i="3"/>
  <c r="Z69" i="3"/>
  <c r="AF69" i="3"/>
  <c r="W69" i="3"/>
  <c r="X69" i="3" l="1"/>
  <c r="AD69" i="3"/>
  <c r="AG69" i="3"/>
  <c r="AC69" i="3"/>
  <c r="AR69" i="3"/>
  <c r="AK69" i="3"/>
  <c r="AI69" i="3"/>
  <c r="AL69" i="3"/>
  <c r="AJ69" i="3" l="1"/>
  <c r="AO69" i="3"/>
  <c r="AP69" i="3"/>
  <c r="AS69" i="3"/>
  <c r="AZ69" i="3"/>
  <c r="BD69" i="3"/>
  <c r="AU69" i="3"/>
  <c r="AX69" i="3"/>
  <c r="AW69" i="3"/>
  <c r="AV69" i="3" l="1"/>
  <c r="BA69" i="3"/>
  <c r="BB69" i="3"/>
  <c r="BE69" i="3"/>
  <c r="BG69" i="3"/>
  <c r="BI69" i="3"/>
  <c r="BJ69" i="3"/>
  <c r="BP69" i="3"/>
  <c r="BH69" i="3" l="1"/>
  <c r="BM69" i="3"/>
  <c r="BN69" i="3"/>
  <c r="BQ69" i="3"/>
  <c r="CB69" i="3"/>
  <c r="CC69" i="3"/>
  <c r="BU69" i="3"/>
  <c r="C70" i="3"/>
  <c r="BS69" i="3"/>
  <c r="BV69" i="3"/>
  <c r="BT69" i="3" l="1"/>
  <c r="BY69" i="3"/>
  <c r="A70" i="3"/>
  <c r="B70" i="3"/>
  <c r="H70" i="3"/>
  <c r="D70" i="3" l="1"/>
  <c r="F70" i="3"/>
  <c r="I70" i="3"/>
  <c r="K70" i="3"/>
  <c r="N70" i="3"/>
  <c r="Q70" i="3"/>
  <c r="T70" i="3"/>
  <c r="R70" i="3" l="1"/>
  <c r="U70" i="3"/>
  <c r="Z70" i="3"/>
  <c r="AF70" i="3"/>
  <c r="W70" i="3"/>
  <c r="Y70" i="3"/>
  <c r="X70" i="3" l="1"/>
  <c r="AD70" i="3"/>
  <c r="AG70" i="3"/>
  <c r="AC70" i="3"/>
  <c r="AK70" i="3"/>
  <c r="AR70" i="3"/>
  <c r="AI70" i="3"/>
  <c r="AL70" i="3"/>
  <c r="AJ70" i="3" l="1"/>
  <c r="AO70" i="3"/>
  <c r="AP70" i="3"/>
  <c r="AS70" i="3"/>
  <c r="AZ70" i="3"/>
  <c r="BD70" i="3"/>
  <c r="AW70" i="3"/>
  <c r="AX70" i="3"/>
  <c r="AU70" i="3"/>
  <c r="AV70" i="3" l="1"/>
  <c r="BA70" i="3"/>
  <c r="BB70" i="3"/>
  <c r="BE70" i="3"/>
  <c r="BP70" i="3"/>
  <c r="BG70" i="3"/>
  <c r="BI70" i="3"/>
  <c r="BJ70" i="3"/>
  <c r="BH70" i="3" l="1"/>
  <c r="BM70" i="3"/>
  <c r="BN70" i="3"/>
  <c r="BQ70" i="3"/>
  <c r="CB70" i="3"/>
  <c r="CC70" i="3"/>
  <c r="BS70" i="3"/>
  <c r="BV70" i="3"/>
  <c r="C71" i="3"/>
  <c r="BU70" i="3"/>
  <c r="BT70" i="3" l="1"/>
  <c r="BY70" i="3"/>
  <c r="A71" i="3"/>
  <c r="B71" i="3"/>
  <c r="H71" i="3"/>
  <c r="F71" i="3" l="1"/>
  <c r="D71" i="3"/>
  <c r="I71" i="3"/>
  <c r="N71" i="3"/>
  <c r="K71" i="3"/>
  <c r="T71" i="3"/>
  <c r="Q71" i="3"/>
  <c r="R71" i="3" l="1"/>
  <c r="U71" i="3"/>
  <c r="W71" i="3"/>
  <c r="Y71" i="3"/>
  <c r="Z71" i="3"/>
  <c r="AF71" i="3"/>
  <c r="X71" i="3" l="1"/>
  <c r="AD71" i="3"/>
  <c r="AG71" i="3"/>
  <c r="AC71" i="3"/>
  <c r="AI71" i="3"/>
  <c r="AR71" i="3"/>
  <c r="AL71" i="3"/>
  <c r="AK71" i="3"/>
  <c r="AJ71" i="3" l="1"/>
  <c r="AO71" i="3"/>
  <c r="AP71" i="3"/>
  <c r="AS71" i="3"/>
  <c r="AZ71" i="3"/>
  <c r="AX71" i="3"/>
  <c r="AU71" i="3"/>
  <c r="BD71" i="3"/>
  <c r="AW71" i="3"/>
  <c r="AV71" i="3" l="1"/>
  <c r="BA71" i="3"/>
  <c r="BB71" i="3"/>
  <c r="BE71" i="3"/>
  <c r="BP71" i="3"/>
  <c r="BG71" i="3"/>
  <c r="BI71" i="3"/>
  <c r="BJ71" i="3"/>
  <c r="BH71" i="3" l="1"/>
  <c r="BM71" i="3"/>
  <c r="BN71" i="3"/>
  <c r="BQ71" i="3"/>
  <c r="CB71" i="3"/>
  <c r="CC71" i="3"/>
  <c r="C72" i="3"/>
  <c r="BU71" i="3"/>
  <c r="BS71" i="3"/>
  <c r="BV71" i="3"/>
  <c r="BT71" i="3" l="1"/>
  <c r="BY71" i="3"/>
  <c r="A72" i="3"/>
  <c r="B72" i="3"/>
  <c r="H72" i="3"/>
  <c r="F72" i="3" l="1"/>
  <c r="D72" i="3"/>
  <c r="I72" i="3"/>
  <c r="T72" i="3"/>
  <c r="N72" i="3"/>
  <c r="Q72" i="3"/>
  <c r="K72" i="3"/>
  <c r="R72" i="3" l="1"/>
  <c r="U72" i="3"/>
  <c r="AF72" i="3"/>
  <c r="W72" i="3"/>
  <c r="Y72" i="3"/>
  <c r="Z72" i="3"/>
  <c r="X72" i="3" l="1"/>
  <c r="AD72" i="3"/>
  <c r="AG72" i="3"/>
  <c r="AC72" i="3"/>
  <c r="AR72" i="3"/>
  <c r="AK72" i="3"/>
  <c r="AL72" i="3"/>
  <c r="AI72" i="3"/>
  <c r="AJ72" i="3" l="1"/>
  <c r="AO72" i="3"/>
  <c r="AP72" i="3"/>
  <c r="AS72" i="3"/>
  <c r="AZ72" i="3"/>
  <c r="BD72" i="3"/>
  <c r="AX72" i="3"/>
  <c r="AU72" i="3"/>
  <c r="AW72" i="3"/>
  <c r="AV72" i="3" l="1"/>
  <c r="BA72" i="3"/>
  <c r="BB72" i="3"/>
  <c r="BE72" i="3"/>
  <c r="BI72" i="3"/>
  <c r="BG72" i="3"/>
  <c r="BP72" i="3"/>
  <c r="BJ72" i="3"/>
  <c r="BH72" i="3" l="1"/>
  <c r="BM72" i="3"/>
  <c r="BN72" i="3"/>
  <c r="BQ72" i="3"/>
  <c r="CB72" i="3"/>
  <c r="CC72" i="3"/>
  <c r="BV72" i="3"/>
  <c r="C73" i="3"/>
  <c r="BS72" i="3"/>
  <c r="BU72" i="3"/>
  <c r="BT72" i="3" l="1"/>
  <c r="BY72" i="3"/>
  <c r="B73" i="3"/>
  <c r="A73" i="3"/>
  <c r="H73" i="3"/>
  <c r="F73" i="3" l="1"/>
  <c r="D73" i="3"/>
  <c r="I73" i="3"/>
  <c r="K73" i="3"/>
  <c r="N73" i="3"/>
  <c r="Q73" i="3"/>
  <c r="T73" i="3"/>
  <c r="R73" i="3" l="1"/>
  <c r="U73" i="3"/>
  <c r="AF73" i="3"/>
  <c r="Z73" i="3"/>
  <c r="Y73" i="3"/>
  <c r="W73" i="3"/>
  <c r="X73" i="3" l="1"/>
  <c r="AD73" i="3"/>
  <c r="AG73" i="3"/>
  <c r="AC73" i="3"/>
  <c r="AL73" i="3"/>
  <c r="AK73" i="3"/>
  <c r="AI73" i="3"/>
  <c r="AR73" i="3"/>
  <c r="AJ73" i="3" l="1"/>
  <c r="AO73" i="3"/>
  <c r="AP73" i="3"/>
  <c r="AS73" i="3"/>
  <c r="AZ73" i="3"/>
  <c r="AU73" i="3"/>
  <c r="AX73" i="3"/>
  <c r="BD73" i="3"/>
  <c r="AW73" i="3"/>
  <c r="AV73" i="3" l="1"/>
  <c r="BA73" i="3"/>
  <c r="BB73" i="3"/>
  <c r="BE73" i="3"/>
  <c r="BI73" i="3"/>
  <c r="BG73" i="3"/>
  <c r="BP73" i="3"/>
  <c r="BJ73" i="3"/>
  <c r="BH73" i="3" l="1"/>
  <c r="BM73" i="3"/>
  <c r="BN73" i="3"/>
  <c r="BQ73" i="3"/>
  <c r="CB73" i="3"/>
  <c r="CC73" i="3"/>
  <c r="BU73" i="3"/>
  <c r="BS73" i="3"/>
  <c r="C74" i="3"/>
  <c r="BV73" i="3"/>
  <c r="BT73" i="3" l="1"/>
  <c r="BY73" i="3"/>
  <c r="A74" i="3"/>
  <c r="B74" i="3"/>
  <c r="H74" i="3"/>
  <c r="F74" i="3" l="1"/>
  <c r="D74" i="3"/>
  <c r="I74" i="3"/>
  <c r="K74" i="3"/>
  <c r="T74" i="3"/>
  <c r="Q74" i="3"/>
  <c r="N74" i="3"/>
  <c r="R74" i="3" l="1"/>
  <c r="U74" i="3"/>
  <c r="Z74" i="3"/>
  <c r="AF74" i="3"/>
  <c r="W74" i="3"/>
  <c r="Y74" i="3"/>
  <c r="X74" i="3" l="1"/>
  <c r="AD74" i="3"/>
  <c r="AG74" i="3"/>
  <c r="AC74" i="3"/>
  <c r="AL74" i="3"/>
  <c r="AR74" i="3"/>
  <c r="AK74" i="3"/>
  <c r="AI74" i="3"/>
  <c r="AJ74" i="3" l="1"/>
  <c r="AO74" i="3"/>
  <c r="AP74" i="3"/>
  <c r="AS74" i="3"/>
  <c r="AZ74" i="3"/>
  <c r="AX74" i="3"/>
  <c r="AW74" i="3"/>
  <c r="BD74" i="3"/>
  <c r="AU74" i="3"/>
  <c r="AV74" i="3" l="1"/>
  <c r="BA74" i="3"/>
  <c r="BB74" i="3"/>
  <c r="BE74" i="3"/>
  <c r="BP74" i="3"/>
  <c r="BG74" i="3"/>
  <c r="BI74" i="3"/>
  <c r="BJ74" i="3"/>
  <c r="BH74" i="3" l="1"/>
  <c r="BM74" i="3"/>
  <c r="BN74" i="3"/>
  <c r="BQ74" i="3"/>
  <c r="CB74" i="3"/>
  <c r="CC74" i="3"/>
  <c r="BV74" i="3"/>
  <c r="BU74" i="3"/>
  <c r="BS74" i="3"/>
  <c r="C75" i="3"/>
  <c r="BT74" i="3" l="1"/>
  <c r="BY74" i="3"/>
  <c r="A75" i="3"/>
  <c r="B75" i="3"/>
  <c r="H75" i="3"/>
  <c r="D75" i="3" l="1"/>
  <c r="F75" i="3"/>
  <c r="I75" i="3"/>
  <c r="N75" i="3"/>
  <c r="Q75" i="3"/>
  <c r="K75" i="3"/>
  <c r="T75" i="3"/>
  <c r="R75" i="3" l="1"/>
  <c r="U75" i="3"/>
  <c r="Z75" i="3"/>
  <c r="W75" i="3"/>
  <c r="Y75" i="3"/>
  <c r="AF75" i="3"/>
  <c r="X75" i="3" l="1"/>
  <c r="AD75" i="3"/>
  <c r="AG75" i="3"/>
  <c r="AC75" i="3"/>
  <c r="AI75" i="3"/>
  <c r="AL75" i="3"/>
  <c r="AR75" i="3"/>
  <c r="AK75" i="3"/>
  <c r="AJ75" i="3" l="1"/>
  <c r="AO75" i="3"/>
  <c r="AP75" i="3"/>
  <c r="AS75" i="3"/>
  <c r="AZ75" i="3"/>
  <c r="BD75" i="3"/>
  <c r="AW75" i="3"/>
  <c r="AU75" i="3"/>
  <c r="AX75" i="3"/>
  <c r="AV75" i="3" l="1"/>
  <c r="BA75" i="3"/>
  <c r="BB75" i="3"/>
  <c r="BE75" i="3"/>
  <c r="BP75" i="3"/>
  <c r="BG75" i="3"/>
  <c r="BJ75" i="3"/>
  <c r="BI75" i="3"/>
  <c r="BH75" i="3" l="1"/>
  <c r="BM75" i="3"/>
  <c r="BN75" i="3"/>
  <c r="BQ75" i="3"/>
  <c r="CB75" i="3"/>
  <c r="CC75" i="3"/>
  <c r="C76" i="3"/>
  <c r="BU75" i="3"/>
  <c r="BS75" i="3"/>
  <c r="BV75" i="3"/>
  <c r="BT75" i="3" l="1"/>
  <c r="BY75" i="3"/>
  <c r="A76" i="3"/>
  <c r="B76" i="3"/>
  <c r="H76" i="3"/>
  <c r="F76" i="3" l="1"/>
  <c r="D76" i="3"/>
  <c r="I76" i="3"/>
  <c r="K76" i="3"/>
  <c r="N76" i="3"/>
  <c r="Q76" i="3"/>
  <c r="T76" i="3"/>
  <c r="R76" i="3" l="1"/>
  <c r="U76" i="3"/>
  <c r="Z76" i="3"/>
  <c r="AF76" i="3"/>
  <c r="Y76" i="3"/>
  <c r="W76" i="3"/>
  <c r="X76" i="3" l="1"/>
  <c r="AD76" i="3"/>
  <c r="AG76" i="3"/>
  <c r="AC76" i="3"/>
  <c r="AI76" i="3"/>
  <c r="AL76" i="3"/>
  <c r="AK76" i="3"/>
  <c r="AR76" i="3"/>
  <c r="AJ76" i="3" l="1"/>
  <c r="AO76" i="3"/>
  <c r="AP76" i="3"/>
  <c r="AS76" i="3"/>
  <c r="AZ76" i="3"/>
  <c r="AW76" i="3"/>
  <c r="AX76" i="3"/>
  <c r="AU76" i="3"/>
  <c r="BD76" i="3"/>
  <c r="AV76" i="3" l="1"/>
  <c r="BA76" i="3"/>
  <c r="BB76" i="3"/>
  <c r="BE76" i="3"/>
  <c r="BG76" i="3"/>
  <c r="BI76" i="3"/>
  <c r="BJ76" i="3"/>
  <c r="BP76" i="3"/>
  <c r="BH76" i="3" l="1"/>
  <c r="BM76" i="3"/>
  <c r="BN76" i="3"/>
  <c r="BQ76" i="3"/>
  <c r="CB76" i="3"/>
  <c r="CC76" i="3"/>
  <c r="C77" i="3"/>
  <c r="BS76" i="3"/>
  <c r="BV76" i="3"/>
  <c r="BU76" i="3"/>
  <c r="BT76" i="3" l="1"/>
  <c r="BY76" i="3"/>
  <c r="A77" i="3"/>
  <c r="B77" i="3"/>
  <c r="H77" i="3"/>
  <c r="F77" i="3" l="1"/>
  <c r="D77" i="3"/>
  <c r="I77" i="3"/>
  <c r="Q77" i="3"/>
  <c r="T77" i="3"/>
  <c r="N77" i="3"/>
  <c r="K77" i="3"/>
  <c r="R77" i="3" l="1"/>
  <c r="U77" i="3"/>
  <c r="Y77" i="3"/>
  <c r="Z77" i="3"/>
  <c r="AF77" i="3"/>
  <c r="W77" i="3"/>
  <c r="X77" i="3" l="1"/>
  <c r="AD77" i="3"/>
  <c r="AG77" i="3"/>
  <c r="AC77" i="3"/>
  <c r="AL77" i="3"/>
  <c r="AR77" i="3"/>
  <c r="AK77" i="3"/>
  <c r="AI77" i="3"/>
  <c r="AJ77" i="3" l="1"/>
  <c r="AO77" i="3"/>
  <c r="AP77" i="3"/>
  <c r="AS77" i="3"/>
  <c r="AZ77" i="3"/>
  <c r="AX77" i="3"/>
  <c r="BD77" i="3"/>
  <c r="AW77" i="3"/>
  <c r="AU77" i="3"/>
  <c r="AV77" i="3" l="1"/>
  <c r="BA77" i="3"/>
  <c r="BB77" i="3"/>
  <c r="BE77" i="3"/>
  <c r="BI77" i="3"/>
  <c r="BJ77" i="3"/>
  <c r="BP77" i="3"/>
  <c r="BG77" i="3"/>
  <c r="BH77" i="3" l="1"/>
  <c r="BM77" i="3"/>
  <c r="BN77" i="3"/>
  <c r="BQ77" i="3"/>
  <c r="CB77" i="3"/>
  <c r="CC77" i="3"/>
  <c r="BU77" i="3"/>
  <c r="BV77" i="3"/>
  <c r="C78" i="3"/>
  <c r="BS77" i="3"/>
  <c r="BT77" i="3" l="1"/>
  <c r="BY77" i="3"/>
  <c r="A78" i="3"/>
  <c r="B78" i="3"/>
  <c r="H78" i="3"/>
  <c r="F78" i="3" l="1"/>
  <c r="D78" i="3"/>
  <c r="I78" i="3"/>
  <c r="T78" i="3"/>
  <c r="N78" i="3"/>
  <c r="Q78" i="3"/>
  <c r="K78" i="3"/>
  <c r="R78" i="3" l="1"/>
  <c r="U78" i="3"/>
  <c r="Y78" i="3"/>
  <c r="AF78" i="3"/>
  <c r="W78" i="3"/>
  <c r="Z78" i="3"/>
  <c r="X78" i="3" l="1"/>
  <c r="AD78" i="3"/>
  <c r="AG78" i="3"/>
  <c r="AC78" i="3"/>
  <c r="AK78" i="3"/>
  <c r="AI78" i="3"/>
  <c r="AR78" i="3"/>
  <c r="AL78" i="3"/>
  <c r="AJ78" i="3" l="1"/>
  <c r="AO78" i="3"/>
  <c r="AP78" i="3"/>
  <c r="AS78" i="3"/>
  <c r="AZ78" i="3"/>
  <c r="AU78" i="3"/>
  <c r="AW78" i="3"/>
  <c r="BD78" i="3"/>
  <c r="AX78" i="3"/>
  <c r="AV78" i="3" l="1"/>
  <c r="BA78" i="3"/>
  <c r="BB78" i="3"/>
  <c r="BE78" i="3"/>
  <c r="BJ78" i="3"/>
  <c r="BI78" i="3"/>
  <c r="BG78" i="3"/>
  <c r="BP78" i="3"/>
  <c r="BH78" i="3" l="1"/>
  <c r="BM78" i="3"/>
  <c r="BN78" i="3"/>
  <c r="BQ78" i="3"/>
  <c r="CB78" i="3"/>
  <c r="CC78" i="3"/>
  <c r="BU78" i="3"/>
  <c r="BV78" i="3"/>
  <c r="C79" i="3"/>
  <c r="BS78" i="3"/>
  <c r="BT78" i="3" l="1"/>
  <c r="BY78" i="3"/>
  <c r="A79" i="3"/>
  <c r="B79" i="3"/>
  <c r="H79" i="3"/>
  <c r="D79" i="3" l="1"/>
  <c r="F79" i="3"/>
  <c r="I79" i="3"/>
  <c r="K79" i="3"/>
  <c r="Q79" i="3"/>
  <c r="T79" i="3"/>
  <c r="N79" i="3"/>
  <c r="R79" i="3" l="1"/>
  <c r="U79" i="3"/>
  <c r="W79" i="3"/>
  <c r="Z79" i="3"/>
  <c r="Y79" i="3"/>
  <c r="AF79" i="3"/>
  <c r="X79" i="3" l="1"/>
  <c r="AD79" i="3"/>
  <c r="AG79" i="3"/>
  <c r="AC79" i="3"/>
  <c r="AI79" i="3"/>
  <c r="AK79" i="3"/>
  <c r="AR79" i="3"/>
  <c r="AL79" i="3"/>
  <c r="AJ79" i="3" l="1"/>
  <c r="AO79" i="3"/>
  <c r="AP79" i="3"/>
  <c r="AS79" i="3"/>
  <c r="AZ79" i="3"/>
  <c r="AU79" i="3"/>
  <c r="AX79" i="3"/>
  <c r="BD79" i="3"/>
  <c r="AW79" i="3"/>
  <c r="AV79" i="3" l="1"/>
  <c r="BA79" i="3"/>
  <c r="BB79" i="3"/>
  <c r="BE79" i="3"/>
  <c r="BI79" i="3"/>
  <c r="BP79" i="3"/>
  <c r="BJ79" i="3"/>
  <c r="BG79" i="3"/>
  <c r="BH79" i="3" l="1"/>
  <c r="BM79" i="3"/>
  <c r="BN79" i="3"/>
  <c r="BQ79" i="3"/>
  <c r="CB79" i="3"/>
  <c r="CC79" i="3"/>
  <c r="BU79" i="3"/>
  <c r="C80" i="3"/>
  <c r="BV79" i="3"/>
  <c r="BS79" i="3"/>
  <c r="BT79" i="3" l="1"/>
  <c r="BY79" i="3"/>
  <c r="A80" i="3"/>
  <c r="B80" i="3"/>
  <c r="H80" i="3"/>
  <c r="D80" i="3" l="1"/>
  <c r="F80" i="3"/>
  <c r="I80" i="3"/>
  <c r="K80" i="3"/>
  <c r="T80" i="3"/>
  <c r="Q80" i="3"/>
  <c r="N80" i="3"/>
  <c r="R80" i="3" l="1"/>
  <c r="U80" i="3"/>
  <c r="W80" i="3"/>
  <c r="AF80" i="3"/>
  <c r="Y80" i="3"/>
  <c r="Z80" i="3"/>
  <c r="X80" i="3" l="1"/>
  <c r="AD80" i="3"/>
  <c r="AG80" i="3"/>
  <c r="AC80" i="3"/>
  <c r="AR80" i="3"/>
  <c r="AL80" i="3"/>
  <c r="AK80" i="3"/>
  <c r="AI80" i="3"/>
  <c r="AJ80" i="3" l="1"/>
  <c r="AO80" i="3"/>
  <c r="AP80" i="3"/>
  <c r="AS80" i="3"/>
  <c r="AZ80" i="3"/>
  <c r="AW80" i="3"/>
  <c r="AX80" i="3"/>
  <c r="AU80" i="3"/>
  <c r="BD80" i="3"/>
  <c r="AV80" i="3" l="1"/>
  <c r="BA80" i="3"/>
  <c r="BB80" i="3"/>
  <c r="BE80" i="3"/>
  <c r="BJ80" i="3"/>
  <c r="BG80" i="3"/>
  <c r="BI80" i="3"/>
  <c r="BP80" i="3"/>
  <c r="BH80" i="3" l="1"/>
  <c r="BM80" i="3"/>
  <c r="BN80" i="3"/>
  <c r="BQ80" i="3"/>
  <c r="CB80" i="3"/>
  <c r="CC80" i="3"/>
  <c r="BS80" i="3"/>
  <c r="BV80" i="3"/>
  <c r="BU80" i="3"/>
  <c r="C81" i="3"/>
  <c r="BT80" i="3" l="1"/>
  <c r="BY80" i="3"/>
  <c r="B81" i="3"/>
  <c r="A81" i="3"/>
  <c r="H81" i="3"/>
  <c r="F81" i="3" l="1"/>
  <c r="D81" i="3"/>
  <c r="I81" i="3"/>
  <c r="K81" i="3"/>
  <c r="Q81" i="3"/>
  <c r="N81" i="3"/>
  <c r="T81" i="3"/>
  <c r="R81" i="3" l="1"/>
  <c r="U81" i="3"/>
  <c r="AF81" i="3"/>
  <c r="Y81" i="3"/>
  <c r="W81" i="3"/>
  <c r="Z81" i="3"/>
  <c r="X81" i="3" l="1"/>
  <c r="AD81" i="3"/>
  <c r="AG81" i="3"/>
  <c r="AC81" i="3"/>
  <c r="AI81" i="3"/>
  <c r="AL81" i="3"/>
  <c r="AK81" i="3"/>
  <c r="AR81" i="3"/>
  <c r="AJ81" i="3" l="1"/>
  <c r="AO81" i="3"/>
  <c r="AP81" i="3"/>
  <c r="AS81" i="3"/>
  <c r="AZ81" i="3"/>
  <c r="AU81" i="3"/>
  <c r="AW81" i="3"/>
  <c r="AX81" i="3"/>
  <c r="BD81" i="3"/>
  <c r="AV81" i="3" l="1"/>
  <c r="BA81" i="3"/>
  <c r="BB81" i="3"/>
  <c r="BE81" i="3"/>
  <c r="BI81" i="3"/>
  <c r="BP81" i="3"/>
  <c r="BG81" i="3"/>
  <c r="BJ81" i="3"/>
  <c r="BH81" i="3" l="1"/>
  <c r="BM81" i="3"/>
  <c r="BN81" i="3"/>
  <c r="BQ81" i="3"/>
  <c r="CB81" i="3"/>
  <c r="CC81" i="3"/>
  <c r="BU81" i="3"/>
  <c r="BV81" i="3"/>
  <c r="BS81" i="3"/>
  <c r="C82" i="3"/>
  <c r="BT81" i="3" l="1"/>
  <c r="BY81" i="3"/>
  <c r="A82" i="3"/>
  <c r="B82" i="3"/>
  <c r="H82" i="3"/>
  <c r="D82" i="3" l="1"/>
  <c r="F82" i="3"/>
  <c r="I82" i="3"/>
  <c r="N82" i="3"/>
  <c r="T82" i="3"/>
  <c r="Q82" i="3"/>
  <c r="K82" i="3"/>
  <c r="R82" i="3" l="1"/>
  <c r="U82" i="3"/>
  <c r="AF82" i="3"/>
  <c r="W82" i="3"/>
  <c r="Y82" i="3"/>
  <c r="Z82" i="3"/>
  <c r="X82" i="3" l="1"/>
  <c r="AD82" i="3"/>
  <c r="AG82" i="3"/>
  <c r="AC82" i="3"/>
  <c r="AL82" i="3"/>
  <c r="AR82" i="3"/>
  <c r="AK82" i="3"/>
  <c r="AI82" i="3"/>
  <c r="AJ82" i="3" l="1"/>
  <c r="AO82" i="3"/>
  <c r="AP82" i="3"/>
  <c r="AS82" i="3"/>
  <c r="AZ82" i="3"/>
  <c r="AX82" i="3"/>
  <c r="AU82" i="3"/>
  <c r="BD82" i="3"/>
  <c r="AW82" i="3"/>
  <c r="AV82" i="3" l="1"/>
  <c r="BA82" i="3"/>
  <c r="BB82" i="3"/>
  <c r="BE82" i="3"/>
  <c r="BP82" i="3"/>
  <c r="BJ82" i="3"/>
  <c r="BI82" i="3"/>
  <c r="BG82" i="3"/>
  <c r="BH82" i="3" l="1"/>
  <c r="BM82" i="3"/>
  <c r="BN82" i="3"/>
  <c r="BQ82" i="3"/>
  <c r="CB82" i="3"/>
  <c r="CC82" i="3"/>
  <c r="BV82" i="3"/>
  <c r="BS82" i="3"/>
  <c r="C83" i="3"/>
  <c r="BU82" i="3"/>
  <c r="BT82" i="3" l="1"/>
  <c r="BY82" i="3"/>
  <c r="A83" i="3"/>
  <c r="B83" i="3"/>
  <c r="H83" i="3"/>
  <c r="F83" i="3" l="1"/>
  <c r="D83" i="3"/>
  <c r="I83" i="3"/>
  <c r="N83" i="3"/>
  <c r="K83" i="3"/>
  <c r="T83" i="3"/>
  <c r="Q83" i="3"/>
  <c r="R83" i="3" l="1"/>
  <c r="U83" i="3"/>
  <c r="W83" i="3"/>
  <c r="AF83" i="3"/>
  <c r="Y83" i="3"/>
  <c r="Z83" i="3"/>
  <c r="X83" i="3" l="1"/>
  <c r="AD83" i="3"/>
  <c r="AG83" i="3"/>
  <c r="AC83" i="3"/>
  <c r="AL83" i="3"/>
  <c r="AI83" i="3"/>
  <c r="AR83" i="3"/>
  <c r="AK83" i="3"/>
  <c r="AJ83" i="3" l="1"/>
  <c r="AO83" i="3"/>
  <c r="AP83" i="3"/>
  <c r="AS83" i="3"/>
  <c r="AZ83" i="3"/>
  <c r="AW83" i="3"/>
  <c r="AU83" i="3"/>
  <c r="BD83" i="3"/>
  <c r="AX83" i="3"/>
  <c r="AV83" i="3" l="1"/>
  <c r="BA83" i="3"/>
  <c r="BB83" i="3"/>
  <c r="BE83" i="3"/>
  <c r="BJ83" i="3"/>
  <c r="BG83" i="3"/>
  <c r="BI83" i="3"/>
  <c r="BP83" i="3"/>
  <c r="BH83" i="3" l="1"/>
  <c r="BM83" i="3"/>
  <c r="BN83" i="3"/>
  <c r="BQ83" i="3"/>
  <c r="CB83" i="3"/>
  <c r="CC83" i="3"/>
  <c r="BV83" i="3"/>
  <c r="BS83" i="3"/>
  <c r="C84" i="3"/>
  <c r="BU83" i="3"/>
  <c r="BT83" i="3" l="1"/>
  <c r="BY83" i="3"/>
  <c r="A84" i="3"/>
  <c r="B84" i="3"/>
  <c r="H84" i="3"/>
  <c r="F84" i="3" l="1"/>
  <c r="D84" i="3"/>
  <c r="I84" i="3"/>
  <c r="N84" i="3"/>
  <c r="T84" i="3"/>
  <c r="K84" i="3"/>
  <c r="Q84" i="3"/>
  <c r="R84" i="3" l="1"/>
  <c r="U84" i="3"/>
  <c r="AF84" i="3"/>
  <c r="Y84" i="3"/>
  <c r="Z84" i="3"/>
  <c r="W84" i="3"/>
  <c r="X84" i="3" l="1"/>
  <c r="AD84" i="3"/>
  <c r="AG84" i="3"/>
  <c r="AC84" i="3"/>
  <c r="AL84" i="3"/>
  <c r="AI84" i="3"/>
  <c r="AR84" i="3"/>
  <c r="AK84" i="3"/>
  <c r="AJ84" i="3" l="1"/>
  <c r="AO84" i="3"/>
  <c r="AP84" i="3"/>
  <c r="AS84" i="3"/>
  <c r="AZ84" i="3"/>
  <c r="AU84" i="3"/>
  <c r="AX84" i="3"/>
  <c r="AW84" i="3"/>
  <c r="BD84" i="3"/>
  <c r="AV84" i="3" l="1"/>
  <c r="BA84" i="3"/>
  <c r="BB84" i="3"/>
  <c r="BE84" i="3"/>
  <c r="BP84" i="3"/>
  <c r="BJ84" i="3"/>
  <c r="BI84" i="3"/>
  <c r="BG84" i="3"/>
  <c r="BH84" i="3" l="1"/>
  <c r="BM84" i="3"/>
  <c r="BN84" i="3"/>
  <c r="BQ84" i="3"/>
  <c r="CB84" i="3"/>
  <c r="CC84" i="3"/>
  <c r="BV84" i="3"/>
  <c r="BU84" i="3"/>
  <c r="BS84" i="3"/>
  <c r="C85" i="3"/>
  <c r="BT84" i="3" l="1"/>
  <c r="BY84" i="3"/>
  <c r="A85" i="3"/>
  <c r="B85" i="3"/>
  <c r="H85" i="3"/>
  <c r="F85" i="3" l="1"/>
  <c r="D85" i="3"/>
  <c r="I85" i="3"/>
  <c r="T85" i="3"/>
  <c r="K85" i="3"/>
  <c r="Q85" i="3"/>
  <c r="N85" i="3"/>
  <c r="R85" i="3" l="1"/>
  <c r="U85" i="3"/>
  <c r="Z85" i="3"/>
  <c r="W85" i="3"/>
  <c r="Y85" i="3"/>
  <c r="AF85" i="3"/>
  <c r="X85" i="3" l="1"/>
  <c r="AD85" i="3"/>
  <c r="AG85" i="3"/>
  <c r="AC85" i="3"/>
  <c r="AI85" i="3"/>
  <c r="AL85" i="3"/>
  <c r="AK85" i="3"/>
  <c r="AR85" i="3"/>
  <c r="AJ85" i="3" l="1"/>
  <c r="AO85" i="3"/>
  <c r="AP85" i="3"/>
  <c r="AS85" i="3"/>
  <c r="AZ85" i="3"/>
  <c r="AX85" i="3"/>
  <c r="AU85" i="3"/>
  <c r="BD85" i="3"/>
  <c r="AW85" i="3"/>
  <c r="AV85" i="3" l="1"/>
  <c r="BA85" i="3"/>
  <c r="BB85" i="3"/>
  <c r="BE85" i="3"/>
  <c r="BJ85" i="3"/>
  <c r="BG85" i="3"/>
  <c r="BP85" i="3"/>
  <c r="BI85" i="3"/>
  <c r="BH85" i="3" l="1"/>
  <c r="BM85" i="3"/>
  <c r="BN85" i="3"/>
  <c r="BQ85" i="3"/>
  <c r="CB85" i="3"/>
  <c r="CC85" i="3"/>
  <c r="BS85" i="3"/>
  <c r="BV85" i="3"/>
  <c r="C86" i="3"/>
  <c r="BU85" i="3"/>
  <c r="BT85" i="3" l="1"/>
  <c r="BY85" i="3"/>
  <c r="A86" i="3"/>
  <c r="B86" i="3"/>
  <c r="H86" i="3"/>
  <c r="F86" i="3" l="1"/>
  <c r="D86" i="3"/>
  <c r="I86" i="3"/>
  <c r="Q86" i="3"/>
  <c r="T86" i="3"/>
  <c r="K86" i="3"/>
  <c r="N86" i="3"/>
  <c r="R86" i="3" l="1"/>
  <c r="U86" i="3"/>
  <c r="Y86" i="3"/>
  <c r="AF86" i="3"/>
  <c r="Z86" i="3"/>
  <c r="W86" i="3"/>
  <c r="X86" i="3" l="1"/>
  <c r="AD86" i="3"/>
  <c r="AG86" i="3"/>
  <c r="AC86" i="3"/>
  <c r="AR86" i="3"/>
  <c r="AL86" i="3"/>
  <c r="AI86" i="3"/>
  <c r="AK86" i="3"/>
  <c r="AJ86" i="3" l="1"/>
  <c r="AO86" i="3"/>
  <c r="AP86" i="3"/>
  <c r="AS86" i="3"/>
  <c r="AZ86" i="3"/>
  <c r="AU86" i="3"/>
  <c r="AX86" i="3"/>
  <c r="BD86" i="3"/>
  <c r="AW86" i="3"/>
  <c r="AV86" i="3" l="1"/>
  <c r="BA86" i="3"/>
  <c r="BB86" i="3"/>
  <c r="BE86" i="3"/>
  <c r="BI86" i="3"/>
  <c r="BJ86" i="3"/>
  <c r="BP86" i="3"/>
  <c r="BG86" i="3"/>
  <c r="BH86" i="3" l="1"/>
  <c r="BM86" i="3"/>
  <c r="BN86" i="3"/>
  <c r="BQ86" i="3"/>
  <c r="CB86" i="3"/>
  <c r="CC86" i="3"/>
  <c r="BV86" i="3"/>
  <c r="BS86" i="3"/>
  <c r="C87" i="3"/>
  <c r="BU86" i="3"/>
  <c r="BT86" i="3" l="1"/>
  <c r="BY86" i="3"/>
  <c r="A87" i="3"/>
  <c r="B87" i="3"/>
  <c r="H87" i="3"/>
  <c r="D87" i="3" l="1"/>
  <c r="F87" i="3"/>
  <c r="I87" i="3"/>
  <c r="Q87" i="3"/>
  <c r="N87" i="3"/>
  <c r="K87" i="3"/>
  <c r="T87" i="3"/>
  <c r="R87" i="3" l="1"/>
  <c r="U87" i="3"/>
  <c r="Y87" i="3"/>
  <c r="W87" i="3"/>
  <c r="AF87" i="3"/>
  <c r="Z87" i="3"/>
  <c r="X87" i="3" l="1"/>
  <c r="AD87" i="3"/>
  <c r="AG87" i="3"/>
  <c r="AC87" i="3"/>
  <c r="AR87" i="3"/>
  <c r="AI87" i="3"/>
  <c r="AL87" i="3"/>
  <c r="AK87" i="3"/>
  <c r="AJ87" i="3" l="1"/>
  <c r="AO87" i="3"/>
  <c r="AP87" i="3"/>
  <c r="AS87" i="3"/>
  <c r="AZ87" i="3"/>
  <c r="AU87" i="3"/>
  <c r="AW87" i="3"/>
  <c r="AX87" i="3"/>
  <c r="BD87" i="3"/>
  <c r="AV87" i="3" l="1"/>
  <c r="BA87" i="3"/>
  <c r="BB87" i="3"/>
  <c r="BE87" i="3"/>
  <c r="BP87" i="3"/>
  <c r="BJ87" i="3"/>
  <c r="BG87" i="3"/>
  <c r="BI87" i="3"/>
  <c r="BH87" i="3" l="1"/>
  <c r="BM87" i="3"/>
  <c r="BN87" i="3"/>
  <c r="BQ87" i="3"/>
  <c r="CB87" i="3"/>
  <c r="CC87" i="3"/>
  <c r="C88" i="3"/>
  <c r="BV87" i="3"/>
  <c r="BS87" i="3"/>
  <c r="BU87" i="3"/>
  <c r="BT87" i="3" l="1"/>
  <c r="BY87" i="3"/>
  <c r="A88" i="3"/>
  <c r="B88" i="3"/>
  <c r="H88" i="3"/>
  <c r="D88" i="3" l="1"/>
  <c r="F88" i="3"/>
  <c r="I88" i="3"/>
  <c r="T88" i="3"/>
  <c r="Q88" i="3"/>
  <c r="K88" i="3"/>
  <c r="N88" i="3"/>
  <c r="R88" i="3" l="1"/>
  <c r="U88" i="3"/>
  <c r="Y88" i="3"/>
  <c r="AF88" i="3"/>
  <c r="Z88" i="3"/>
  <c r="W88" i="3"/>
  <c r="X88" i="3" l="1"/>
  <c r="AD88" i="3"/>
  <c r="AG88" i="3"/>
  <c r="AC88" i="3"/>
  <c r="AR88" i="3"/>
  <c r="AL88" i="3"/>
  <c r="AK88" i="3"/>
  <c r="AI88" i="3"/>
  <c r="AJ88" i="3" l="1"/>
  <c r="AO88" i="3"/>
  <c r="AP88" i="3"/>
  <c r="AS88" i="3"/>
  <c r="AZ88" i="3"/>
  <c r="AW88" i="3"/>
  <c r="AX88" i="3"/>
  <c r="AU88" i="3"/>
  <c r="BD88" i="3"/>
  <c r="AV88" i="3" l="1"/>
  <c r="BA88" i="3"/>
  <c r="BB88" i="3"/>
  <c r="BE88" i="3"/>
  <c r="BG88" i="3"/>
  <c r="BI88" i="3"/>
  <c r="BJ88" i="3"/>
  <c r="BP88" i="3"/>
  <c r="BH88" i="3" l="1"/>
  <c r="BM88" i="3"/>
  <c r="BN88" i="3"/>
  <c r="BQ88" i="3"/>
  <c r="CB88" i="3"/>
  <c r="CC88" i="3"/>
  <c r="C89" i="3"/>
  <c r="BU88" i="3"/>
  <c r="BV88" i="3"/>
  <c r="BS88" i="3"/>
  <c r="BT88" i="3" l="1"/>
  <c r="BY88" i="3"/>
  <c r="B89" i="3"/>
  <c r="A89" i="3"/>
  <c r="H89" i="3"/>
  <c r="F89" i="3" l="1"/>
  <c r="D89" i="3"/>
  <c r="I89" i="3"/>
  <c r="T89" i="3"/>
  <c r="Q89" i="3"/>
  <c r="N89" i="3"/>
  <c r="K89" i="3"/>
  <c r="R89" i="3" l="1"/>
  <c r="U89" i="3"/>
  <c r="Z89" i="3"/>
  <c r="AF89" i="3"/>
  <c r="Y89" i="3"/>
  <c r="W89" i="3"/>
  <c r="X89" i="3" l="1"/>
  <c r="AD89" i="3"/>
  <c r="AG89" i="3"/>
  <c r="AC89" i="3"/>
  <c r="AK89" i="3"/>
  <c r="AL89" i="3"/>
  <c r="AI89" i="3"/>
  <c r="AR89" i="3"/>
  <c r="AJ89" i="3" l="1"/>
  <c r="AO89" i="3"/>
  <c r="AP89" i="3"/>
  <c r="AS89" i="3"/>
  <c r="AZ89" i="3"/>
  <c r="AX89" i="3"/>
  <c r="BD89" i="3"/>
  <c r="AU89" i="3"/>
  <c r="AW89" i="3"/>
  <c r="AV89" i="3" l="1"/>
  <c r="BA89" i="3"/>
  <c r="BB89" i="3"/>
  <c r="BE89" i="3"/>
  <c r="BP89" i="3"/>
  <c r="BJ89" i="3"/>
  <c r="BG89" i="3"/>
  <c r="BI89" i="3"/>
  <c r="BH89" i="3" l="1"/>
  <c r="BM89" i="3"/>
  <c r="BN89" i="3"/>
  <c r="BQ89" i="3"/>
  <c r="CB89" i="3"/>
  <c r="CC89" i="3"/>
  <c r="BV89" i="3"/>
  <c r="BU89" i="3"/>
  <c r="C90" i="3"/>
  <c r="BS89" i="3"/>
  <c r="BT89" i="3" l="1"/>
  <c r="BY89" i="3"/>
  <c r="A90" i="3"/>
  <c r="B90" i="3"/>
  <c r="H90" i="3"/>
  <c r="F90" i="3" l="1"/>
  <c r="D90" i="3"/>
  <c r="I90" i="3"/>
  <c r="Q90" i="3"/>
  <c r="N90" i="3"/>
  <c r="K90" i="3"/>
  <c r="T90" i="3"/>
  <c r="R90" i="3" l="1"/>
  <c r="U90" i="3"/>
  <c r="W90" i="3"/>
  <c r="AF90" i="3"/>
  <c r="Z90" i="3"/>
  <c r="Y90" i="3"/>
  <c r="X90" i="3" l="1"/>
  <c r="AD90" i="3"/>
  <c r="AG90" i="3"/>
  <c r="AC90" i="3"/>
  <c r="AK90" i="3"/>
  <c r="AI90" i="3"/>
  <c r="AR90" i="3"/>
  <c r="AL90" i="3"/>
  <c r="AJ90" i="3" l="1"/>
  <c r="AO90" i="3"/>
  <c r="AP90" i="3"/>
  <c r="AS90" i="3"/>
  <c r="AZ90" i="3"/>
  <c r="AW90" i="3"/>
  <c r="BD90" i="3"/>
  <c r="AX90" i="3"/>
  <c r="AU90" i="3"/>
  <c r="AV90" i="3" l="1"/>
  <c r="BA90" i="3"/>
  <c r="BB90" i="3"/>
  <c r="BE90" i="3"/>
  <c r="BJ90" i="3"/>
  <c r="BP90" i="3"/>
  <c r="BG90" i="3"/>
  <c r="BI90" i="3"/>
  <c r="BH90" i="3" l="1"/>
  <c r="BM90" i="3"/>
  <c r="BN90" i="3"/>
  <c r="BQ90" i="3"/>
  <c r="CB90" i="3"/>
  <c r="CC90" i="3"/>
  <c r="C91" i="3"/>
  <c r="BS90" i="3"/>
  <c r="BV90" i="3"/>
  <c r="BU90" i="3"/>
  <c r="BT90" i="3" l="1"/>
  <c r="BY90" i="3"/>
  <c r="B91" i="3"/>
  <c r="A91" i="3"/>
  <c r="H91" i="3"/>
  <c r="F91" i="3" l="1"/>
  <c r="D91" i="3"/>
  <c r="I91" i="3"/>
  <c r="N91" i="3"/>
  <c r="T91" i="3"/>
  <c r="K91" i="3"/>
  <c r="Q91" i="3"/>
  <c r="R91" i="3" l="1"/>
  <c r="U91" i="3"/>
  <c r="Y91" i="3"/>
  <c r="W91" i="3"/>
  <c r="Z91" i="3"/>
  <c r="AF91" i="3"/>
  <c r="X91" i="3" l="1"/>
  <c r="AD91" i="3"/>
  <c r="AG91" i="3"/>
  <c r="AC91" i="3"/>
  <c r="AK91" i="3"/>
  <c r="AL91" i="3"/>
  <c r="AI91" i="3"/>
  <c r="AR91" i="3"/>
  <c r="AJ91" i="3" l="1"/>
  <c r="AO91" i="3"/>
  <c r="AP91" i="3"/>
  <c r="AS91" i="3"/>
  <c r="AZ91" i="3"/>
  <c r="BD91" i="3"/>
  <c r="AX91" i="3"/>
  <c r="AW91" i="3"/>
  <c r="AU91" i="3"/>
  <c r="AV91" i="3" l="1"/>
  <c r="BA91" i="3"/>
  <c r="BB91" i="3"/>
  <c r="BE91" i="3"/>
  <c r="BI91" i="3"/>
  <c r="BJ91" i="3"/>
  <c r="BG91" i="3"/>
  <c r="BP91" i="3"/>
  <c r="BH91" i="3" l="1"/>
  <c r="BM91" i="3"/>
  <c r="BN91" i="3"/>
  <c r="BQ91" i="3"/>
  <c r="CB91" i="3"/>
  <c r="CC91" i="3"/>
  <c r="BV91" i="3"/>
  <c r="BU91" i="3"/>
  <c r="BS91" i="3"/>
  <c r="C92" i="3"/>
  <c r="BT91" i="3" l="1"/>
  <c r="BY91" i="3"/>
  <c r="B92" i="3"/>
  <c r="A92" i="3"/>
  <c r="H92" i="3"/>
  <c r="F92" i="3" l="1"/>
  <c r="D92" i="3"/>
  <c r="I92" i="3"/>
  <c r="T92" i="3"/>
  <c r="K92" i="3"/>
  <c r="Q92" i="3"/>
  <c r="N92" i="3"/>
  <c r="R92" i="3" l="1"/>
  <c r="U92" i="3"/>
  <c r="W92" i="3"/>
  <c r="Z92" i="3"/>
  <c r="AF92" i="3"/>
  <c r="Y92" i="3"/>
  <c r="X92" i="3" l="1"/>
  <c r="AD92" i="3"/>
  <c r="AG92" i="3"/>
  <c r="AC92" i="3"/>
  <c r="AK92" i="3"/>
  <c r="AI92" i="3"/>
  <c r="AR92" i="3"/>
  <c r="AL92" i="3"/>
  <c r="AJ92" i="3" l="1"/>
  <c r="AO92" i="3"/>
  <c r="AP92" i="3"/>
  <c r="AS92" i="3"/>
  <c r="AZ92" i="3"/>
  <c r="AW92" i="3"/>
  <c r="AX92" i="3"/>
  <c r="AU92" i="3"/>
  <c r="BD92" i="3"/>
  <c r="AV92" i="3" l="1"/>
  <c r="BA92" i="3"/>
  <c r="BB92" i="3"/>
  <c r="BE92" i="3"/>
  <c r="BI92" i="3"/>
  <c r="BJ92" i="3"/>
  <c r="BG92" i="3"/>
  <c r="BP92" i="3"/>
  <c r="BH92" i="3" l="1"/>
  <c r="BM92" i="3"/>
  <c r="BN92" i="3"/>
  <c r="BQ92" i="3"/>
  <c r="CB92" i="3"/>
  <c r="CC92" i="3"/>
  <c r="C93" i="3"/>
  <c r="BU92" i="3"/>
  <c r="BV92" i="3"/>
  <c r="BS92" i="3"/>
  <c r="BT92" i="3" l="1"/>
  <c r="BY92" i="3"/>
  <c r="B93" i="3"/>
  <c r="A93" i="3"/>
  <c r="H93" i="3"/>
  <c r="F93" i="3" l="1"/>
  <c r="D93" i="3"/>
  <c r="I93" i="3"/>
  <c r="K93" i="3"/>
  <c r="N93" i="3"/>
  <c r="Q93" i="3"/>
  <c r="T93" i="3"/>
  <c r="R93" i="3" l="1"/>
  <c r="U93" i="3"/>
  <c r="W93" i="3"/>
  <c r="AF93" i="3"/>
  <c r="Z93" i="3"/>
  <c r="Y93" i="3"/>
  <c r="X93" i="3" l="1"/>
  <c r="AD93" i="3"/>
  <c r="AG93" i="3"/>
  <c r="AC93" i="3"/>
  <c r="AK93" i="3"/>
  <c r="AR93" i="3"/>
  <c r="AL93" i="3"/>
  <c r="AI93" i="3"/>
  <c r="AJ93" i="3" l="1"/>
  <c r="AO93" i="3"/>
  <c r="AP93" i="3"/>
  <c r="AS93" i="3"/>
  <c r="AZ93" i="3"/>
  <c r="AU93" i="3"/>
  <c r="AX93" i="3"/>
  <c r="BD93" i="3"/>
  <c r="AW93" i="3"/>
  <c r="AV93" i="3" l="1"/>
  <c r="BA93" i="3"/>
  <c r="BB93" i="3"/>
  <c r="BE93" i="3"/>
  <c r="BG93" i="3"/>
  <c r="BP93" i="3"/>
  <c r="BI93" i="3"/>
  <c r="BJ93" i="3"/>
  <c r="BH93" i="3" l="1"/>
  <c r="BM93" i="3"/>
  <c r="BN93" i="3"/>
  <c r="BQ93" i="3"/>
  <c r="CB93" i="3"/>
  <c r="CC93" i="3"/>
  <c r="BS93" i="3"/>
  <c r="BU93" i="3"/>
  <c r="C94" i="3"/>
  <c r="BV93" i="3"/>
  <c r="BT93" i="3" l="1"/>
  <c r="BY93" i="3"/>
  <c r="A94" i="3"/>
  <c r="B94" i="3"/>
  <c r="H94" i="3"/>
  <c r="D94" i="3" l="1"/>
  <c r="F94" i="3"/>
  <c r="I94" i="3"/>
  <c r="Q94" i="3"/>
  <c r="K94" i="3"/>
  <c r="T94" i="3"/>
  <c r="N94" i="3"/>
  <c r="R94" i="3" l="1"/>
  <c r="U94" i="3"/>
  <c r="W94" i="3"/>
  <c r="AF94" i="3"/>
  <c r="Z94" i="3"/>
  <c r="Y94" i="3"/>
  <c r="X94" i="3" l="1"/>
  <c r="AD94" i="3"/>
  <c r="AG94" i="3"/>
  <c r="AC94" i="3"/>
  <c r="AI94" i="3"/>
  <c r="AR94" i="3"/>
  <c r="AK94" i="3"/>
  <c r="AL94" i="3"/>
  <c r="AJ94" i="3" l="1"/>
  <c r="AO94" i="3"/>
  <c r="AP94" i="3"/>
  <c r="AS94" i="3"/>
  <c r="AZ94" i="3"/>
  <c r="AU94" i="3"/>
  <c r="AW94" i="3"/>
  <c r="BD94" i="3"/>
  <c r="AX94" i="3"/>
  <c r="AV94" i="3" l="1"/>
  <c r="BA94" i="3"/>
  <c r="BB94" i="3"/>
  <c r="BE94" i="3"/>
  <c r="BG94" i="3"/>
  <c r="BP94" i="3"/>
  <c r="BJ94" i="3"/>
  <c r="BI94" i="3"/>
  <c r="BH94" i="3" l="1"/>
  <c r="BM94" i="3"/>
  <c r="BN94" i="3"/>
  <c r="BQ94" i="3"/>
  <c r="CB94" i="3"/>
  <c r="CC94" i="3"/>
  <c r="BU94" i="3"/>
  <c r="BV94" i="3"/>
  <c r="C95" i="3"/>
  <c r="BS94" i="3"/>
  <c r="BT94" i="3" l="1"/>
  <c r="BY94" i="3"/>
  <c r="A95" i="3"/>
  <c r="B95" i="3"/>
  <c r="H95" i="3"/>
  <c r="F95" i="3" l="1"/>
  <c r="D95" i="3"/>
  <c r="I95" i="3"/>
  <c r="N95" i="3"/>
  <c r="Q95" i="3"/>
  <c r="K95" i="3"/>
  <c r="T95" i="3"/>
  <c r="R95" i="3" l="1"/>
  <c r="U95" i="3"/>
  <c r="W95" i="3"/>
  <c r="AF95" i="3"/>
  <c r="Z95" i="3"/>
  <c r="Y95" i="3"/>
  <c r="X95" i="3" l="1"/>
  <c r="AD95" i="3"/>
  <c r="AG95" i="3"/>
  <c r="AC95" i="3"/>
  <c r="AL95" i="3"/>
  <c r="AI95" i="3"/>
  <c r="AR95" i="3"/>
  <c r="AK95" i="3"/>
  <c r="AJ95" i="3" l="1"/>
  <c r="AO95" i="3"/>
  <c r="AP95" i="3"/>
  <c r="AS95" i="3"/>
  <c r="AZ95" i="3"/>
  <c r="AW95" i="3"/>
  <c r="AU95" i="3"/>
  <c r="AX95" i="3"/>
  <c r="BD95" i="3"/>
  <c r="AV95" i="3" l="1"/>
  <c r="BA95" i="3"/>
  <c r="BB95" i="3"/>
  <c r="BE95" i="3"/>
  <c r="BI95" i="3"/>
  <c r="BP95" i="3"/>
  <c r="BG95" i="3"/>
  <c r="BJ95" i="3"/>
  <c r="BH95" i="3" l="1"/>
  <c r="BM95" i="3"/>
  <c r="BN95" i="3"/>
  <c r="BQ95" i="3"/>
  <c r="CB95" i="3"/>
  <c r="CC95" i="3"/>
  <c r="BU95" i="3"/>
  <c r="BV95" i="3"/>
  <c r="BS95" i="3"/>
  <c r="C96" i="3"/>
  <c r="BT95" i="3" l="1"/>
  <c r="BY95" i="3"/>
  <c r="A96" i="3"/>
  <c r="B96" i="3"/>
  <c r="H96" i="3"/>
  <c r="F96" i="3" l="1"/>
  <c r="D96" i="3"/>
  <c r="I96" i="3"/>
  <c r="K96" i="3"/>
  <c r="T96" i="3"/>
  <c r="N96" i="3"/>
  <c r="Q96" i="3"/>
  <c r="R96" i="3" l="1"/>
  <c r="U96" i="3"/>
  <c r="W96" i="3"/>
  <c r="Y96" i="3"/>
  <c r="AF96" i="3"/>
  <c r="Z96" i="3"/>
  <c r="X96" i="3" l="1"/>
  <c r="AD96" i="3"/>
  <c r="AG96" i="3"/>
  <c r="AC96" i="3"/>
  <c r="AI96" i="3"/>
  <c r="AL96" i="3"/>
  <c r="AK96" i="3"/>
  <c r="AR96" i="3"/>
  <c r="AJ96" i="3" l="1"/>
  <c r="AO96" i="3"/>
  <c r="AP96" i="3"/>
  <c r="AS96" i="3"/>
  <c r="AZ96" i="3"/>
  <c r="AW96" i="3"/>
  <c r="BD96" i="3"/>
  <c r="AX96" i="3"/>
  <c r="AU96" i="3"/>
  <c r="AV96" i="3" l="1"/>
  <c r="BA96" i="3"/>
  <c r="BB96" i="3"/>
  <c r="BE96" i="3"/>
  <c r="BI96" i="3"/>
  <c r="BJ96" i="3"/>
  <c r="BG96" i="3"/>
  <c r="BP96" i="3"/>
  <c r="BH96" i="3" l="1"/>
  <c r="BM96" i="3"/>
  <c r="BN96" i="3"/>
  <c r="BQ96" i="3"/>
  <c r="CB96" i="3"/>
  <c r="CC96" i="3"/>
  <c r="BV96" i="3"/>
  <c r="C97" i="3"/>
  <c r="BU96" i="3"/>
  <c r="BS96" i="3"/>
  <c r="BT96" i="3" l="1"/>
  <c r="BY96" i="3"/>
  <c r="A97" i="3"/>
  <c r="B97" i="3"/>
  <c r="H97" i="3"/>
  <c r="F97" i="3" l="1"/>
  <c r="D97" i="3"/>
  <c r="I97" i="3"/>
  <c r="Q97" i="3"/>
  <c r="T97" i="3"/>
  <c r="K97" i="3"/>
  <c r="N97" i="3"/>
  <c r="R97" i="3" l="1"/>
  <c r="U97" i="3"/>
  <c r="Y97" i="3"/>
  <c r="Z97" i="3"/>
  <c r="W97" i="3"/>
  <c r="AF97" i="3"/>
  <c r="X97" i="3" l="1"/>
  <c r="AD97" i="3"/>
  <c r="AG97" i="3"/>
  <c r="AC97" i="3"/>
  <c r="AL97" i="3"/>
  <c r="AK97" i="3"/>
  <c r="AI97" i="3"/>
  <c r="AR97" i="3"/>
  <c r="AJ97" i="3" l="1"/>
  <c r="AO97" i="3"/>
  <c r="AP97" i="3"/>
  <c r="AS97" i="3"/>
  <c r="AZ97" i="3"/>
  <c r="AU97" i="3"/>
  <c r="BD97" i="3"/>
  <c r="AX97" i="3"/>
  <c r="AW97" i="3"/>
  <c r="AV97" i="3" l="1"/>
  <c r="BA97" i="3"/>
  <c r="BB97" i="3"/>
  <c r="BE97" i="3"/>
  <c r="BP97" i="3"/>
  <c r="BG97" i="3"/>
  <c r="BI97" i="3"/>
  <c r="BJ97" i="3"/>
  <c r="BH97" i="3" l="1"/>
  <c r="BM97" i="3"/>
  <c r="BN97" i="3"/>
  <c r="BQ97" i="3"/>
  <c r="CB97" i="3"/>
  <c r="CC97" i="3"/>
  <c r="BV97" i="3"/>
  <c r="C98" i="3"/>
  <c r="BU97" i="3"/>
  <c r="BS97" i="3"/>
  <c r="BT97" i="3" l="1"/>
  <c r="BY97" i="3"/>
  <c r="A98" i="3"/>
  <c r="B98" i="3"/>
  <c r="H98" i="3"/>
  <c r="F98" i="3" l="1"/>
  <c r="D98" i="3"/>
  <c r="I98" i="3"/>
  <c r="N98" i="3"/>
  <c r="Q98" i="3"/>
  <c r="T98" i="3"/>
  <c r="K98" i="3"/>
  <c r="R98" i="3" l="1"/>
  <c r="U98" i="3"/>
  <c r="Z98" i="3"/>
  <c r="AF98" i="3"/>
  <c r="W98" i="3"/>
  <c r="Y98" i="3"/>
  <c r="X98" i="3" l="1"/>
  <c r="AD98" i="3"/>
  <c r="AG98" i="3"/>
  <c r="AC98" i="3"/>
  <c r="AI98" i="3"/>
  <c r="AL98" i="3"/>
  <c r="AK98" i="3"/>
  <c r="AR98" i="3"/>
  <c r="AJ98" i="3" l="1"/>
  <c r="AO98" i="3"/>
  <c r="AP98" i="3"/>
  <c r="AS98" i="3"/>
  <c r="AZ98" i="3"/>
  <c r="BD98" i="3"/>
  <c r="AX98" i="3"/>
  <c r="AU98" i="3"/>
  <c r="AW98" i="3"/>
  <c r="AV98" i="3" l="1"/>
  <c r="BA98" i="3"/>
  <c r="BB98" i="3"/>
  <c r="BE98" i="3"/>
  <c r="BI98" i="3"/>
  <c r="BJ98" i="3"/>
  <c r="BG98" i="3"/>
  <c r="BP98" i="3"/>
  <c r="BH98" i="3" l="1"/>
  <c r="BM98" i="3"/>
  <c r="BN98" i="3"/>
  <c r="BQ98" i="3"/>
  <c r="CB98" i="3"/>
  <c r="CC98" i="3"/>
  <c r="BU98" i="3"/>
  <c r="C99" i="3"/>
  <c r="BV98" i="3"/>
  <c r="BS98" i="3"/>
  <c r="BT98" i="3" l="1"/>
  <c r="BY98" i="3"/>
  <c r="B99" i="3"/>
  <c r="A99" i="3"/>
  <c r="H99" i="3"/>
  <c r="F99" i="3" l="1"/>
  <c r="D99" i="3"/>
  <c r="I99" i="3"/>
  <c r="K99" i="3"/>
  <c r="Q99" i="3"/>
  <c r="N99" i="3"/>
  <c r="T99" i="3"/>
  <c r="R99" i="3" l="1"/>
  <c r="U99" i="3"/>
  <c r="AF99" i="3"/>
  <c r="Z99" i="3"/>
  <c r="W99" i="3"/>
  <c r="Y99" i="3"/>
  <c r="X99" i="3" l="1"/>
  <c r="AD99" i="3"/>
  <c r="AG99" i="3"/>
  <c r="AC99" i="3"/>
  <c r="AL99" i="3"/>
  <c r="AR99" i="3"/>
  <c r="AK99" i="3"/>
  <c r="AI99" i="3"/>
  <c r="AJ99" i="3" l="1"/>
  <c r="AO99" i="3"/>
  <c r="AP99" i="3"/>
  <c r="AS99" i="3"/>
  <c r="AZ99" i="3"/>
  <c r="AU99" i="3"/>
  <c r="AW99" i="3"/>
  <c r="BD99" i="3"/>
  <c r="AX99" i="3"/>
  <c r="AV99" i="3" l="1"/>
  <c r="BA99" i="3"/>
  <c r="BB99" i="3"/>
  <c r="BE99" i="3"/>
  <c r="BI99" i="3"/>
  <c r="BJ99" i="3"/>
  <c r="BG99" i="3"/>
  <c r="BP99" i="3"/>
  <c r="BH99" i="3" l="1"/>
  <c r="BM99" i="3"/>
  <c r="BN99" i="3"/>
  <c r="BQ99" i="3"/>
  <c r="CB99" i="3"/>
  <c r="CC99" i="3"/>
  <c r="C100" i="3"/>
  <c r="BV99" i="3"/>
  <c r="BS99" i="3"/>
  <c r="BU99" i="3"/>
  <c r="BT99" i="3" l="1"/>
  <c r="BY99" i="3"/>
  <c r="B100" i="3"/>
  <c r="A100" i="3"/>
  <c r="H100" i="3"/>
  <c r="F100" i="3" l="1"/>
  <c r="D100" i="3"/>
  <c r="I100" i="3"/>
  <c r="N100" i="3"/>
  <c r="Q100" i="3"/>
  <c r="T100" i="3"/>
  <c r="K100" i="3"/>
  <c r="R100" i="3" l="1"/>
  <c r="U100" i="3"/>
  <c r="AF100" i="3"/>
  <c r="Y100" i="3"/>
  <c r="Z100" i="3"/>
  <c r="W100" i="3"/>
  <c r="X100" i="3" l="1"/>
  <c r="AD100" i="3"/>
  <c r="AG100" i="3"/>
  <c r="AC100" i="3"/>
  <c r="AR100" i="3"/>
  <c r="AK100" i="3"/>
  <c r="AI100" i="3"/>
  <c r="AL100" i="3"/>
  <c r="AJ100" i="3" l="1"/>
  <c r="AO100" i="3"/>
  <c r="AP100" i="3"/>
  <c r="AS100" i="3"/>
  <c r="AZ100" i="3"/>
  <c r="AU100" i="3"/>
  <c r="AW100" i="3"/>
  <c r="BD100" i="3"/>
  <c r="AX100" i="3"/>
  <c r="AV100" i="3" l="1"/>
  <c r="BA100" i="3"/>
  <c r="BB100" i="3"/>
  <c r="BE100" i="3"/>
  <c r="BG100" i="3"/>
  <c r="BP100" i="3"/>
  <c r="BI100" i="3"/>
  <c r="BJ100" i="3"/>
  <c r="BH100" i="3" l="1"/>
  <c r="BM100" i="3"/>
  <c r="BN100" i="3"/>
  <c r="BQ100" i="3"/>
  <c r="CB100" i="3"/>
  <c r="CC100" i="3"/>
  <c r="BS100" i="3"/>
  <c r="BV100" i="3"/>
  <c r="BU100" i="3"/>
  <c r="C101" i="3"/>
  <c r="BT100" i="3" l="1"/>
  <c r="BY100" i="3"/>
  <c r="A101" i="3"/>
  <c r="B101" i="3"/>
  <c r="H101" i="3"/>
  <c r="F101" i="3" l="1"/>
  <c r="D101" i="3"/>
  <c r="I101" i="3"/>
  <c r="Q101" i="3"/>
  <c r="T101" i="3"/>
  <c r="K101" i="3"/>
  <c r="N101" i="3"/>
  <c r="R101" i="3" l="1"/>
  <c r="U101" i="3"/>
  <c r="W101" i="3"/>
  <c r="AF101" i="3"/>
  <c r="Y101" i="3"/>
  <c r="Z101" i="3"/>
  <c r="X101" i="3" l="1"/>
  <c r="AD101" i="3"/>
  <c r="AG101" i="3"/>
  <c r="AC101" i="3"/>
  <c r="AR101" i="3"/>
  <c r="AI101" i="3"/>
  <c r="AL101" i="3"/>
  <c r="AK101" i="3"/>
  <c r="AJ101" i="3" l="1"/>
  <c r="AO101" i="3"/>
  <c r="AP101" i="3"/>
  <c r="AS101" i="3"/>
  <c r="AZ101" i="3"/>
  <c r="AW101" i="3"/>
  <c r="BD101" i="3"/>
  <c r="AU101" i="3"/>
  <c r="AX101" i="3"/>
  <c r="AV101" i="3" l="1"/>
  <c r="BA101" i="3"/>
  <c r="BB101" i="3"/>
  <c r="BE101" i="3"/>
  <c r="BI101" i="3"/>
  <c r="BG101" i="3"/>
  <c r="BJ101" i="3"/>
  <c r="BP101" i="3"/>
  <c r="BH101" i="3" l="1"/>
  <c r="BM101" i="3"/>
  <c r="BN101" i="3"/>
  <c r="BQ101" i="3"/>
  <c r="CB101" i="3"/>
  <c r="CC101" i="3"/>
  <c r="AN2" i="3"/>
  <c r="AY2" i="3"/>
  <c r="AZ2" i="3"/>
  <c r="BK2" i="3"/>
  <c r="BL2" i="3"/>
  <c r="BX2" i="3"/>
  <c r="F8" i="2"/>
  <c r="AM2" i="3"/>
  <c r="E41" i="3" l="1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C21" i="3"/>
  <c r="Y15" i="3"/>
  <c r="M99" i="3"/>
  <c r="M60" i="3"/>
  <c r="M34" i="3"/>
  <c r="Y11" i="3"/>
  <c r="C38" i="3"/>
  <c r="M87" i="3"/>
  <c r="C31" i="3"/>
  <c r="C39" i="3"/>
  <c r="Y35" i="3"/>
  <c r="M32" i="3"/>
  <c r="M96" i="3"/>
  <c r="Y12" i="3"/>
  <c r="M42" i="3"/>
  <c r="M52" i="3"/>
  <c r="M81" i="3"/>
  <c r="C4" i="3"/>
  <c r="M15" i="3"/>
  <c r="M20" i="3"/>
  <c r="M94" i="3"/>
  <c r="M56" i="3"/>
  <c r="M49" i="3"/>
  <c r="C24" i="3"/>
  <c r="M93" i="3"/>
  <c r="M71" i="3"/>
  <c r="C19" i="3"/>
  <c r="C22" i="3"/>
  <c r="M26" i="3"/>
  <c r="M72" i="3"/>
  <c r="Y31" i="3"/>
  <c r="M68" i="3"/>
  <c r="C9" i="3"/>
  <c r="M95" i="3"/>
  <c r="M22" i="3"/>
  <c r="C8" i="3"/>
  <c r="Y34" i="3"/>
  <c r="C29" i="3"/>
  <c r="M53" i="3"/>
  <c r="M43" i="3"/>
  <c r="C20" i="3"/>
  <c r="BV101" i="3"/>
  <c r="M62" i="3"/>
  <c r="M36" i="3"/>
  <c r="C37" i="3"/>
  <c r="M35" i="3"/>
  <c r="C10" i="3"/>
  <c r="Y19" i="3"/>
  <c r="M44" i="3"/>
  <c r="M100" i="3"/>
  <c r="M24" i="3"/>
  <c r="C30" i="3"/>
  <c r="C11" i="3"/>
  <c r="M89" i="3"/>
  <c r="C36" i="3"/>
  <c r="C25" i="3"/>
  <c r="C27" i="3"/>
  <c r="M63" i="3"/>
  <c r="M65" i="3"/>
  <c r="Y8" i="3"/>
  <c r="C34" i="3"/>
  <c r="C40" i="3"/>
  <c r="M54" i="3"/>
  <c r="M75" i="3"/>
  <c r="M76" i="3"/>
  <c r="Y24" i="3"/>
  <c r="C33" i="3"/>
  <c r="M28" i="3"/>
  <c r="M40" i="3"/>
  <c r="Y27" i="3"/>
  <c r="Y39" i="3"/>
  <c r="M39" i="3"/>
  <c r="Y21" i="3"/>
  <c r="M31" i="3"/>
  <c r="M82" i="3"/>
  <c r="Y28" i="3"/>
  <c r="M80" i="3"/>
  <c r="M41" i="3"/>
  <c r="C3" i="3"/>
  <c r="M69" i="3"/>
  <c r="Y16" i="3"/>
  <c r="M45" i="3"/>
  <c r="Y13" i="3"/>
  <c r="M57" i="3"/>
  <c r="M12" i="3"/>
  <c r="M97" i="3"/>
  <c r="Y10" i="3"/>
  <c r="Y30" i="3"/>
  <c r="M38" i="3"/>
  <c r="M29" i="3"/>
  <c r="M16" i="3"/>
  <c r="M84" i="3"/>
  <c r="M33" i="3"/>
  <c r="M51" i="3"/>
  <c r="M70" i="3"/>
  <c r="C23" i="3"/>
  <c r="Y37" i="3"/>
  <c r="C5" i="3"/>
  <c r="M21" i="3"/>
  <c r="M30" i="3"/>
  <c r="C6" i="3"/>
  <c r="M73" i="3"/>
  <c r="M17" i="3"/>
  <c r="M11" i="3"/>
  <c r="M86" i="3"/>
  <c r="Y18" i="3"/>
  <c r="M88" i="3"/>
  <c r="M8" i="3"/>
  <c r="M10" i="3"/>
  <c r="M9" i="3"/>
  <c r="C35" i="3"/>
  <c r="Y36" i="3"/>
  <c r="M18" i="3"/>
  <c r="Y38" i="3"/>
  <c r="Y32" i="3"/>
  <c r="M23" i="3"/>
  <c r="M61" i="3"/>
  <c r="M91" i="3"/>
  <c r="M25" i="3"/>
  <c r="M58" i="3"/>
  <c r="M64" i="3"/>
  <c r="M66" i="3"/>
  <c r="M50" i="3"/>
  <c r="Y20" i="3"/>
  <c r="Y22" i="3"/>
  <c r="M92" i="3"/>
  <c r="M19" i="3"/>
  <c r="M27" i="3"/>
  <c r="C13" i="3"/>
  <c r="C17" i="3"/>
  <c r="Y33" i="3"/>
  <c r="M47" i="3"/>
  <c r="C14" i="3"/>
  <c r="C16" i="3"/>
  <c r="BU101" i="3"/>
  <c r="BS101" i="3"/>
  <c r="M98" i="3"/>
  <c r="Y26" i="3"/>
  <c r="M83" i="3"/>
  <c r="M79" i="3"/>
  <c r="M46" i="3"/>
  <c r="C32" i="3"/>
  <c r="C7" i="3"/>
  <c r="Y29" i="3"/>
  <c r="M55" i="3"/>
  <c r="Y40" i="3"/>
  <c r="C18" i="3"/>
  <c r="M78" i="3"/>
  <c r="C26" i="3"/>
  <c r="Y23" i="3"/>
  <c r="Y25" i="3"/>
  <c r="C12" i="3"/>
  <c r="M85" i="3"/>
  <c r="M37" i="3"/>
  <c r="M101" i="3"/>
  <c r="M74" i="3"/>
  <c r="M59" i="3"/>
  <c r="M48" i="3"/>
  <c r="Y17" i="3"/>
  <c r="C15" i="3"/>
  <c r="M77" i="3"/>
  <c r="M67" i="3"/>
  <c r="M14" i="3"/>
  <c r="M13" i="3"/>
  <c r="Y14" i="3"/>
  <c r="C28" i="3"/>
  <c r="Y9" i="3"/>
  <c r="M90" i="3"/>
  <c r="A37" i="3" l="1"/>
  <c r="CC37" i="3" s="1"/>
  <c r="B37" i="3"/>
  <c r="B31" i="3"/>
  <c r="A31" i="3"/>
  <c r="CC31" i="3" s="1"/>
  <c r="B13" i="3"/>
  <c r="A13" i="3"/>
  <c r="CC13" i="3" s="1"/>
  <c r="B39" i="3"/>
  <c r="A39" i="3"/>
  <c r="CC39" i="3" s="1"/>
  <c r="A26" i="3"/>
  <c r="CC26" i="3" s="1"/>
  <c r="B26" i="3"/>
  <c r="A33" i="3"/>
  <c r="CC33" i="3" s="1"/>
  <c r="B33" i="3"/>
  <c r="A25" i="3"/>
  <c r="CC25" i="3" s="1"/>
  <c r="B25" i="3"/>
  <c r="A11" i="3"/>
  <c r="CC11" i="3" s="1"/>
  <c r="B11" i="3"/>
  <c r="A9" i="3"/>
  <c r="CC9" i="3" s="1"/>
  <c r="B9" i="3"/>
  <c r="A10" i="3"/>
  <c r="CC10" i="3" s="1"/>
  <c r="B10" i="3"/>
  <c r="B5" i="3"/>
  <c r="A5" i="3"/>
  <c r="CC5" i="3" s="1"/>
  <c r="A12" i="3"/>
  <c r="CC12" i="3" s="1"/>
  <c r="B12" i="3"/>
  <c r="B20" i="3"/>
  <c r="A20" i="3"/>
  <c r="CC20" i="3" s="1"/>
  <c r="B19" i="3"/>
  <c r="A19" i="3"/>
  <c r="CC19" i="3" s="1"/>
  <c r="A15" i="3"/>
  <c r="CC15" i="3" s="1"/>
  <c r="B15" i="3"/>
  <c r="A4" i="3"/>
  <c r="CC4" i="3" s="1"/>
  <c r="B4" i="3"/>
  <c r="B18" i="3"/>
  <c r="A18" i="3"/>
  <c r="CC18" i="3" s="1"/>
  <c r="A8" i="3"/>
  <c r="CC8" i="3" s="1"/>
  <c r="B8" i="3"/>
  <c r="A38" i="3"/>
  <c r="CC38" i="3" s="1"/>
  <c r="B38" i="3"/>
  <c r="A36" i="3"/>
  <c r="CC36" i="3" s="1"/>
  <c r="B36" i="3"/>
  <c r="A32" i="3"/>
  <c r="CC32" i="3" s="1"/>
  <c r="B32" i="3"/>
  <c r="A21" i="3"/>
  <c r="CC21" i="3" s="1"/>
  <c r="B21" i="3"/>
  <c r="A27" i="3"/>
  <c r="CC27" i="3" s="1"/>
  <c r="B27" i="3"/>
  <c r="B34" i="3"/>
  <c r="A34" i="3"/>
  <c r="CC34" i="3" s="1"/>
  <c r="A3" i="3"/>
  <c r="CC3" i="3" s="1"/>
  <c r="B3" i="3"/>
  <c r="A14" i="3"/>
  <c r="CC14" i="3" s="1"/>
  <c r="B14" i="3"/>
  <c r="A30" i="3"/>
  <c r="CC30" i="3" s="1"/>
  <c r="B30" i="3"/>
  <c r="A7" i="3"/>
  <c r="CC7" i="3" s="1"/>
  <c r="B7" i="3"/>
  <c r="A23" i="3"/>
  <c r="CC23" i="3" s="1"/>
  <c r="B23" i="3"/>
  <c r="A6" i="3"/>
  <c r="CC6" i="3" s="1"/>
  <c r="B6" i="3"/>
  <c r="A40" i="3"/>
  <c r="CC40" i="3" s="1"/>
  <c r="B40" i="3"/>
  <c r="A29" i="3"/>
  <c r="CC29" i="3" s="1"/>
  <c r="B29" i="3"/>
  <c r="A17" i="3"/>
  <c r="CC17" i="3" s="1"/>
  <c r="B17" i="3"/>
  <c r="A22" i="3"/>
  <c r="CC22" i="3" s="1"/>
  <c r="B22" i="3"/>
  <c r="A28" i="3"/>
  <c r="CC28" i="3" s="1"/>
  <c r="B28" i="3"/>
  <c r="A35" i="3"/>
  <c r="CC35" i="3" s="1"/>
  <c r="B35" i="3"/>
  <c r="A24" i="3"/>
  <c r="CC24" i="3" s="1"/>
  <c r="B24" i="3"/>
  <c r="A16" i="3"/>
  <c r="CC16" i="3" s="1"/>
  <c r="B16" i="3"/>
  <c r="X40" i="3"/>
  <c r="L66" i="3"/>
  <c r="L78" i="3"/>
  <c r="X21" i="3"/>
  <c r="L49" i="3"/>
  <c r="L42" i="3"/>
  <c r="L58" i="3"/>
  <c r="L23" i="3"/>
  <c r="L85" i="3"/>
  <c r="X10" i="3"/>
  <c r="L67" i="3"/>
  <c r="L45" i="3"/>
  <c r="L52" i="3"/>
  <c r="L43" i="3"/>
  <c r="L36" i="3"/>
  <c r="L89" i="3"/>
  <c r="L69" i="3"/>
  <c r="L99" i="3"/>
  <c r="L97" i="3"/>
  <c r="X32" i="3"/>
  <c r="L40" i="3"/>
  <c r="L82" i="3"/>
  <c r="X19" i="3"/>
  <c r="L92" i="3"/>
  <c r="X33" i="3"/>
  <c r="L94" i="3"/>
  <c r="X28" i="3"/>
  <c r="X18" i="3"/>
  <c r="L34" i="3"/>
  <c r="L77" i="3"/>
  <c r="L37" i="3"/>
  <c r="L41" i="3"/>
  <c r="L56" i="3"/>
  <c r="L74" i="3"/>
  <c r="L100" i="3"/>
  <c r="L30" i="3"/>
  <c r="X34" i="3"/>
  <c r="L12" i="3"/>
  <c r="L17" i="3"/>
  <c r="X30" i="3"/>
  <c r="X24" i="3"/>
  <c r="L33" i="3"/>
  <c r="X11" i="3"/>
  <c r="X9" i="3"/>
  <c r="X22" i="3"/>
  <c r="L11" i="3"/>
  <c r="X12" i="3"/>
  <c r="X14" i="3"/>
  <c r="L54" i="3"/>
  <c r="X31" i="3"/>
  <c r="L50" i="3"/>
  <c r="L62" i="3"/>
  <c r="L95" i="3"/>
  <c r="X36" i="3"/>
  <c r="X25" i="3"/>
  <c r="L55" i="3"/>
  <c r="L26" i="3"/>
  <c r="L16" i="3"/>
  <c r="L63" i="3"/>
  <c r="X13" i="3"/>
  <c r="L84" i="3"/>
  <c r="X29" i="3"/>
  <c r="L19" i="3"/>
  <c r="L80" i="3"/>
  <c r="L61" i="3"/>
  <c r="L81" i="3"/>
  <c r="L9" i="3"/>
  <c r="L29" i="3"/>
  <c r="L18" i="3"/>
  <c r="X8" i="3"/>
  <c r="L60" i="3"/>
  <c r="L98" i="3"/>
  <c r="L44" i="3"/>
  <c r="L96" i="3"/>
  <c r="L51" i="3"/>
  <c r="X16" i="3"/>
  <c r="X27" i="3"/>
  <c r="X17" i="3"/>
  <c r="L64" i="3"/>
  <c r="L25" i="3"/>
  <c r="L47" i="3"/>
  <c r="L73" i="3"/>
  <c r="L79" i="3"/>
  <c r="L91" i="3"/>
  <c r="L57" i="3"/>
  <c r="L101" i="3"/>
  <c r="L72" i="3"/>
  <c r="L38" i="3"/>
  <c r="L65" i="3"/>
  <c r="L28" i="3"/>
  <c r="X35" i="3"/>
  <c r="X37" i="3"/>
  <c r="L22" i="3"/>
  <c r="L35" i="3"/>
  <c r="L75" i="3"/>
  <c r="L71" i="3"/>
  <c r="L83" i="3"/>
  <c r="BT101" i="3"/>
  <c r="L68" i="3"/>
  <c r="L48" i="3"/>
  <c r="L10" i="3"/>
  <c r="L70" i="3"/>
  <c r="X39" i="3"/>
  <c r="X15" i="3"/>
  <c r="L32" i="3"/>
  <c r="BY101" i="3"/>
  <c r="L53" i="3"/>
  <c r="L15" i="3"/>
  <c r="L39" i="3"/>
  <c r="L46" i="3"/>
  <c r="L8" i="3"/>
  <c r="L88" i="3"/>
  <c r="L93" i="3"/>
  <c r="L27" i="3"/>
  <c r="L21" i="3"/>
  <c r="L59" i="3"/>
  <c r="L86" i="3"/>
  <c r="L13" i="3"/>
  <c r="L24" i="3"/>
  <c r="L87" i="3"/>
  <c r="L31" i="3"/>
  <c r="X23" i="3"/>
  <c r="L14" i="3"/>
  <c r="L76" i="3"/>
  <c r="L20" i="3"/>
  <c r="X20" i="3"/>
  <c r="X26" i="3"/>
  <c r="X38" i="3"/>
  <c r="L90" i="3"/>
  <c r="E38" i="3"/>
  <c r="E16" i="3"/>
  <c r="E8" i="3"/>
  <c r="E26" i="3"/>
  <c r="E33" i="3"/>
  <c r="E9" i="3"/>
  <c r="E25" i="3"/>
  <c r="E7" i="3"/>
  <c r="J13" i="2"/>
  <c r="K13" i="2" s="1"/>
  <c r="E13" i="3"/>
  <c r="E11" i="3"/>
  <c r="E29" i="3"/>
  <c r="E21" i="3"/>
  <c r="E4" i="3"/>
  <c r="E36" i="3"/>
  <c r="E28" i="3"/>
  <c r="E12" i="3"/>
  <c r="E10" i="3"/>
  <c r="T25" i="3"/>
  <c r="Q2" i="3"/>
  <c r="T15" i="3"/>
  <c r="BV2" i="3"/>
  <c r="BU2" i="3"/>
  <c r="AL2" i="3"/>
  <c r="BJ2" i="3"/>
  <c r="T17" i="3"/>
  <c r="T24" i="3"/>
  <c r="T29" i="3"/>
  <c r="N2" i="3"/>
  <c r="AX2" i="3"/>
  <c r="H36" i="3"/>
  <c r="T31" i="3"/>
  <c r="T16" i="3"/>
  <c r="C2" i="3"/>
  <c r="H2" i="3"/>
  <c r="Y2" i="3"/>
  <c r="Z2" i="3"/>
  <c r="T23" i="3"/>
  <c r="H39" i="3"/>
  <c r="T20" i="3"/>
  <c r="T14" i="3"/>
  <c r="H37" i="3"/>
  <c r="H38" i="3"/>
  <c r="T40" i="3"/>
  <c r="T32" i="3"/>
  <c r="BS2" i="3"/>
  <c r="T28" i="3"/>
  <c r="AI2" i="3"/>
  <c r="H40" i="3"/>
  <c r="AF2" i="3"/>
  <c r="AU2" i="3"/>
  <c r="H35" i="3"/>
  <c r="T19" i="3"/>
  <c r="AW2" i="3"/>
  <c r="BP2" i="3"/>
  <c r="T13" i="3"/>
  <c r="T34" i="3"/>
  <c r="W2" i="3"/>
  <c r="K2" i="3"/>
  <c r="T2" i="3"/>
  <c r="T38" i="3"/>
  <c r="T22" i="3"/>
  <c r="T21" i="3"/>
  <c r="M2" i="3"/>
  <c r="T33" i="3"/>
  <c r="T12" i="3"/>
  <c r="T37" i="3"/>
  <c r="T36" i="3"/>
  <c r="T8" i="3"/>
  <c r="T11" i="3"/>
  <c r="T39" i="3"/>
  <c r="T26" i="3"/>
  <c r="T10" i="3"/>
  <c r="T35" i="3"/>
  <c r="T30" i="3"/>
  <c r="T9" i="3"/>
  <c r="BI2" i="3"/>
  <c r="AR2" i="3"/>
  <c r="T18" i="3"/>
  <c r="BG2" i="3"/>
  <c r="T27" i="3"/>
  <c r="BD2" i="3"/>
  <c r="AK2" i="3"/>
  <c r="E22" i="3" l="1"/>
  <c r="E14" i="3"/>
  <c r="E35" i="3"/>
  <c r="E6" i="3"/>
  <c r="E23" i="3"/>
  <c r="E17" i="3"/>
  <c r="E27" i="3"/>
  <c r="E24" i="3"/>
  <c r="E31" i="3"/>
  <c r="E39" i="3"/>
  <c r="E19" i="3"/>
  <c r="E30" i="3"/>
  <c r="E5" i="3"/>
  <c r="E20" i="3"/>
  <c r="E40" i="3"/>
  <c r="E3" i="3"/>
  <c r="E37" i="3"/>
  <c r="E15" i="3"/>
  <c r="E18" i="3"/>
  <c r="E34" i="3"/>
  <c r="E32" i="3"/>
  <c r="X2" i="3"/>
  <c r="L2" i="3"/>
  <c r="D35" i="3"/>
  <c r="F35" i="3"/>
  <c r="I35" i="3"/>
  <c r="CB35" i="3"/>
  <c r="F39" i="3"/>
  <c r="D39" i="3"/>
  <c r="I39" i="3"/>
  <c r="CB39" i="3"/>
  <c r="R9" i="3"/>
  <c r="U9" i="3"/>
  <c r="R13" i="3"/>
  <c r="U13" i="3"/>
  <c r="R17" i="3"/>
  <c r="U17" i="3"/>
  <c r="R21" i="3"/>
  <c r="U21" i="3"/>
  <c r="R25" i="3"/>
  <c r="U25" i="3"/>
  <c r="R29" i="3"/>
  <c r="U29" i="3"/>
  <c r="R33" i="3"/>
  <c r="U33" i="3"/>
  <c r="R37" i="3"/>
  <c r="U37" i="3"/>
  <c r="F40" i="3"/>
  <c r="D40" i="3"/>
  <c r="I40" i="3"/>
  <c r="CB40" i="3"/>
  <c r="R10" i="3"/>
  <c r="U10" i="3"/>
  <c r="R14" i="3"/>
  <c r="U14" i="3"/>
  <c r="R18" i="3"/>
  <c r="U18" i="3"/>
  <c r="R22" i="3"/>
  <c r="U22" i="3"/>
  <c r="R26" i="3"/>
  <c r="U26" i="3"/>
  <c r="R30" i="3"/>
  <c r="U30" i="3"/>
  <c r="R34" i="3"/>
  <c r="U34" i="3"/>
  <c r="R38" i="3"/>
  <c r="U38" i="3"/>
  <c r="D37" i="3"/>
  <c r="F37" i="3"/>
  <c r="I37" i="3"/>
  <c r="CB37" i="3"/>
  <c r="R11" i="3"/>
  <c r="U11" i="3"/>
  <c r="R15" i="3"/>
  <c r="U15" i="3"/>
  <c r="R19" i="3"/>
  <c r="U19" i="3"/>
  <c r="R23" i="3"/>
  <c r="U23" i="3"/>
  <c r="R27" i="3"/>
  <c r="U27" i="3"/>
  <c r="R31" i="3"/>
  <c r="U31" i="3"/>
  <c r="R35" i="3"/>
  <c r="U35" i="3"/>
  <c r="R39" i="3"/>
  <c r="U39" i="3"/>
  <c r="F36" i="3"/>
  <c r="D36" i="3"/>
  <c r="I36" i="3"/>
  <c r="CB36" i="3"/>
  <c r="D38" i="3"/>
  <c r="F38" i="3"/>
  <c r="I38" i="3"/>
  <c r="CB38" i="3"/>
  <c r="R8" i="3"/>
  <c r="U8" i="3"/>
  <c r="R12" i="3"/>
  <c r="U12" i="3"/>
  <c r="R16" i="3"/>
  <c r="U16" i="3"/>
  <c r="R20" i="3"/>
  <c r="U20" i="3"/>
  <c r="R24" i="3"/>
  <c r="U24" i="3"/>
  <c r="R28" i="3"/>
  <c r="U28" i="3"/>
  <c r="R32" i="3"/>
  <c r="U32" i="3"/>
  <c r="R36" i="3"/>
  <c r="U36" i="3"/>
  <c r="R40" i="3"/>
  <c r="U40" i="3"/>
  <c r="BT2" i="3"/>
  <c r="BH2" i="3"/>
  <c r="AV2" i="3"/>
  <c r="AJ2" i="3"/>
  <c r="BY2" i="3"/>
  <c r="BM2" i="3"/>
  <c r="R2" i="3"/>
  <c r="U2" i="3"/>
  <c r="AD2" i="3"/>
  <c r="AG2" i="3"/>
  <c r="BE2" i="3"/>
  <c r="BB2" i="3"/>
  <c r="AS2" i="3"/>
  <c r="AP2" i="3"/>
  <c r="A2" i="3"/>
  <c r="CC2" i="3" s="1"/>
  <c r="B2" i="3"/>
  <c r="CB2" i="3"/>
  <c r="D2" i="3"/>
  <c r="I2" i="3"/>
  <c r="F2" i="3"/>
  <c r="BQ2" i="3"/>
  <c r="BN2" i="3"/>
  <c r="AO2" i="3"/>
  <c r="BA2" i="3"/>
  <c r="AC8" i="3"/>
  <c r="AC20" i="3"/>
  <c r="AC28" i="3"/>
  <c r="AC36" i="3"/>
  <c r="AC12" i="3"/>
  <c r="AC18" i="3"/>
  <c r="AC26" i="3"/>
  <c r="AC34" i="3"/>
  <c r="AC39" i="3"/>
  <c r="AC14" i="3"/>
  <c r="AC40" i="3"/>
  <c r="AC10" i="3"/>
  <c r="AC30" i="3"/>
  <c r="AC19" i="3"/>
  <c r="AC33" i="3"/>
  <c r="AC11" i="3"/>
  <c r="AC23" i="3"/>
  <c r="AC31" i="3"/>
  <c r="AC15" i="3"/>
  <c r="AC29" i="3"/>
  <c r="AC32" i="3"/>
  <c r="AC22" i="3"/>
  <c r="AC13" i="3"/>
  <c r="AC25" i="3"/>
  <c r="AC9" i="3"/>
  <c r="AC17" i="3"/>
  <c r="AC27" i="3"/>
  <c r="AC37" i="3"/>
  <c r="AC21" i="3"/>
  <c r="AC35" i="3"/>
  <c r="AC24" i="3"/>
  <c r="AC16" i="3"/>
  <c r="AC38" i="3"/>
  <c r="AC2" i="3"/>
  <c r="Q15" i="3"/>
  <c r="H32" i="3"/>
  <c r="H34" i="3"/>
  <c r="Q27" i="3"/>
  <c r="H22" i="3"/>
  <c r="H8" i="3"/>
  <c r="Q17" i="3"/>
  <c r="Q40" i="3"/>
  <c r="Q11" i="3"/>
  <c r="Q35" i="3"/>
  <c r="H20" i="3"/>
  <c r="Q18" i="3"/>
  <c r="Q7" i="3"/>
  <c r="Q22" i="3"/>
  <c r="Q28" i="3"/>
  <c r="H23" i="3"/>
  <c r="H9" i="3"/>
  <c r="H14" i="3"/>
  <c r="H27" i="3"/>
  <c r="H17" i="3"/>
  <c r="Q31" i="3"/>
  <c r="Q29" i="3"/>
  <c r="H31" i="3"/>
  <c r="H16" i="3"/>
  <c r="H30" i="3"/>
  <c r="Q25" i="3"/>
  <c r="Q8" i="3"/>
  <c r="Q37" i="3"/>
  <c r="H28" i="3"/>
  <c r="Q24" i="3"/>
  <c r="H21" i="3"/>
  <c r="Q21" i="3"/>
  <c r="H18" i="3"/>
  <c r="Q12" i="3"/>
  <c r="Q10" i="3"/>
  <c r="H25" i="3"/>
  <c r="Q13" i="3"/>
  <c r="H10" i="3"/>
  <c r="H29" i="3"/>
  <c r="Q9" i="3"/>
  <c r="Q38" i="3"/>
  <c r="H19" i="3"/>
  <c r="H33" i="3"/>
  <c r="H15" i="3"/>
  <c r="Q14" i="3"/>
  <c r="Q23" i="3"/>
  <c r="Q5" i="3"/>
  <c r="Q39" i="3"/>
  <c r="H26" i="3"/>
  <c r="Q36" i="3"/>
  <c r="Q26" i="3"/>
  <c r="Q6" i="3"/>
  <c r="Q20" i="3"/>
  <c r="H13" i="3"/>
  <c r="H11" i="3"/>
  <c r="H12" i="3"/>
  <c r="Q34" i="3"/>
  <c r="Q16" i="3"/>
  <c r="Q30" i="3"/>
  <c r="H24" i="3"/>
  <c r="Q32" i="3"/>
  <c r="Q33" i="3"/>
  <c r="Q19" i="3"/>
  <c r="D13" i="3" l="1"/>
  <c r="F13" i="3"/>
  <c r="I13" i="3"/>
  <c r="CB13" i="3"/>
  <c r="F21" i="3"/>
  <c r="D21" i="3"/>
  <c r="I21" i="3"/>
  <c r="CB21" i="3"/>
  <c r="F33" i="3"/>
  <c r="D33" i="3"/>
  <c r="I33" i="3"/>
  <c r="CB33" i="3"/>
  <c r="F14" i="3"/>
  <c r="I14" i="3"/>
  <c r="D14" i="3"/>
  <c r="CB14" i="3"/>
  <c r="F11" i="3"/>
  <c r="D11" i="3"/>
  <c r="I11" i="3"/>
  <c r="CB11" i="3"/>
  <c r="D15" i="3"/>
  <c r="F15" i="3"/>
  <c r="I15" i="3"/>
  <c r="CB15" i="3"/>
  <c r="F19" i="3"/>
  <c r="D19" i="3"/>
  <c r="I19" i="3"/>
  <c r="CB19" i="3"/>
  <c r="F23" i="3"/>
  <c r="D23" i="3"/>
  <c r="I23" i="3"/>
  <c r="CB23" i="3"/>
  <c r="F31" i="3"/>
  <c r="D31" i="3"/>
  <c r="I31" i="3"/>
  <c r="CB31" i="3"/>
  <c r="F8" i="3"/>
  <c r="I8" i="3"/>
  <c r="D8" i="3"/>
  <c r="CB8" i="3"/>
  <c r="F12" i="3"/>
  <c r="D12" i="3"/>
  <c r="I12" i="3"/>
  <c r="CB12" i="3"/>
  <c r="F16" i="3"/>
  <c r="D16" i="3"/>
  <c r="I16" i="3"/>
  <c r="CB16" i="3"/>
  <c r="F20" i="3"/>
  <c r="D20" i="3"/>
  <c r="I20" i="3"/>
  <c r="CB20" i="3"/>
  <c r="F24" i="3"/>
  <c r="I24" i="3"/>
  <c r="D24" i="3"/>
  <c r="CB24" i="3"/>
  <c r="F28" i="3"/>
  <c r="D28" i="3"/>
  <c r="I28" i="3"/>
  <c r="CB28" i="3"/>
  <c r="F32" i="3"/>
  <c r="D32" i="3"/>
  <c r="I32" i="3"/>
  <c r="CB32" i="3"/>
  <c r="F9" i="3"/>
  <c r="D9" i="3"/>
  <c r="I9" i="3"/>
  <c r="CB9" i="3"/>
  <c r="D25" i="3"/>
  <c r="F25" i="3"/>
  <c r="I25" i="3"/>
  <c r="CB25" i="3"/>
  <c r="F18" i="3"/>
  <c r="D18" i="3"/>
  <c r="I18" i="3"/>
  <c r="CB18" i="3"/>
  <c r="F34" i="3"/>
  <c r="I34" i="3"/>
  <c r="D34" i="3"/>
  <c r="CB34" i="3"/>
  <c r="D17" i="3"/>
  <c r="F17" i="3"/>
  <c r="I17" i="3"/>
  <c r="CB17" i="3"/>
  <c r="F29" i="3"/>
  <c r="D29" i="3"/>
  <c r="I29" i="3"/>
  <c r="CB29" i="3"/>
  <c r="F10" i="3"/>
  <c r="D10" i="3"/>
  <c r="I10" i="3"/>
  <c r="CB10" i="3"/>
  <c r="F22" i="3"/>
  <c r="D22" i="3"/>
  <c r="I22" i="3"/>
  <c r="CB22" i="3"/>
  <c r="F26" i="3"/>
  <c r="I26" i="3"/>
  <c r="D26" i="3"/>
  <c r="CB26" i="3"/>
  <c r="D30" i="3"/>
  <c r="F30" i="3"/>
  <c r="I30" i="3"/>
  <c r="CB30" i="3"/>
  <c r="D27" i="3"/>
  <c r="F27" i="3"/>
  <c r="I27" i="3"/>
  <c r="CB27" i="3"/>
  <c r="E2" i="3"/>
</calcChain>
</file>

<file path=xl/sharedStrings.xml><?xml version="1.0" encoding="utf-8"?>
<sst xmlns="http://schemas.openxmlformats.org/spreadsheetml/2006/main" count="1521" uniqueCount="228">
  <si>
    <t xml:space="preserve">
AU</t>
  </si>
  <si>
    <t>General Accounting Salary Transfer Request</t>
  </si>
  <si>
    <t>AU-Account currently charged to</t>
  </si>
  <si>
    <t>AU-Account to move expense to</t>
  </si>
  <si>
    <t>Reason for transfer</t>
  </si>
  <si>
    <t>LOYOLA UNIVERSITY CHICAGO</t>
  </si>
  <si>
    <t>Amount</t>
  </si>
  <si>
    <t>PPE Date</t>
  </si>
  <si>
    <t>Employee Name</t>
  </si>
  <si>
    <t>Salary transfers will post to the GL on biweekly pay days.</t>
  </si>
  <si>
    <t xml:space="preserve">Please enter information for salary ONLY. Please do NOT include fringe benefit amounts.  </t>
  </si>
  <si>
    <t>Employee ID Number</t>
  </si>
  <si>
    <t xml:space="preserve">
Account</t>
  </si>
  <si>
    <t xml:space="preserve">Note: This form should only be used to request transfer of salary expenses between operating or endowment AUs </t>
  </si>
  <si>
    <t>Requested by</t>
  </si>
  <si>
    <t>If the salary for transfer is charged to multiple PPE (Pay Period End) dates or AU-Accounts, or needs to be transferred to multiple AU-Accounts, please create a separate line for each expense.</t>
  </si>
  <si>
    <t>Employee #</t>
  </si>
  <si>
    <t>AU</t>
  </si>
  <si>
    <t>Account</t>
  </si>
  <si>
    <t>Activity</t>
  </si>
  <si>
    <t>Acct Cat</t>
  </si>
  <si>
    <t>(Lastname, First)</t>
  </si>
  <si>
    <t>(MMDDYY)</t>
  </si>
  <si>
    <t>Line 1</t>
  </si>
  <si>
    <t>Line 2</t>
  </si>
  <si>
    <t>Line 3</t>
  </si>
  <si>
    <t>Line 4</t>
  </si>
  <si>
    <t>Line 5</t>
  </si>
  <si>
    <t>Line 6</t>
  </si>
  <si>
    <t>Subtotal 1</t>
  </si>
  <si>
    <t>Subtotal 2</t>
  </si>
  <si>
    <t>Subtotal 3</t>
  </si>
  <si>
    <t>Subtotal 4</t>
  </si>
  <si>
    <t>Subtotal 5</t>
  </si>
  <si>
    <t>Subtotal 6</t>
  </si>
  <si>
    <t>Subtotal 7</t>
  </si>
  <si>
    <t>Subtotal 8</t>
  </si>
  <si>
    <t>Subtotal 9</t>
  </si>
  <si>
    <t>Subtotal 10</t>
  </si>
  <si>
    <t>Subtotal 11</t>
  </si>
  <si>
    <t>Subtotal 12</t>
  </si>
  <si>
    <t>Subtotal 13</t>
  </si>
  <si>
    <t>Subtotal 14</t>
  </si>
  <si>
    <t>Subtotal 15</t>
  </si>
  <si>
    <t>Subtotal 16</t>
  </si>
  <si>
    <t>Subtotal 17</t>
  </si>
  <si>
    <t>Subtotal 18</t>
  </si>
  <si>
    <t>Subtotal 19</t>
  </si>
  <si>
    <t>Subtotal 20</t>
  </si>
  <si>
    <t>Subtotal 21</t>
  </si>
  <si>
    <t>Subtotal 22</t>
  </si>
  <si>
    <t>Subtotal 23</t>
  </si>
  <si>
    <t>Subtotal 24</t>
  </si>
  <si>
    <t>Subtotal 25</t>
  </si>
  <si>
    <t>Subtotal 26</t>
  </si>
  <si>
    <t>Subtotal 27</t>
  </si>
  <si>
    <t>Subtotal 28</t>
  </si>
  <si>
    <t>Subtotal 29</t>
  </si>
  <si>
    <t>Subtotal 30</t>
  </si>
  <si>
    <t>Subtotal 31</t>
  </si>
  <si>
    <t>Subtotal 32</t>
  </si>
  <si>
    <t>Subtotal 33</t>
  </si>
  <si>
    <t>Subtotal 34</t>
  </si>
  <si>
    <t>Subtotal 35</t>
  </si>
  <si>
    <t>Subtotal 36</t>
  </si>
  <si>
    <t>Subtotal 37</t>
  </si>
  <si>
    <t>Subtotal 38</t>
  </si>
  <si>
    <t>Subtotal 39</t>
  </si>
  <si>
    <t>Subtotal 40</t>
  </si>
  <si>
    <t>Subtotal 41</t>
  </si>
  <si>
    <t>Subtotal 42</t>
  </si>
  <si>
    <t>Subtotal 43</t>
  </si>
  <si>
    <t>Subtotal 44</t>
  </si>
  <si>
    <t>Subtotal 45</t>
  </si>
  <si>
    <t>Subtotal 46</t>
  </si>
  <si>
    <t>Subtotal 47</t>
  </si>
  <si>
    <t>Subtotal 48</t>
  </si>
  <si>
    <t>Subtotal 49</t>
  </si>
  <si>
    <t>Subtotal 50</t>
  </si>
  <si>
    <t>Subtotal 51</t>
  </si>
  <si>
    <t>Subtotal 52</t>
  </si>
  <si>
    <t>Subtotal 53</t>
  </si>
  <si>
    <t>Subtotal 54</t>
  </si>
  <si>
    <t>Subtotal 55</t>
  </si>
  <si>
    <t>Subtotal 56</t>
  </si>
  <si>
    <t>Subtotal 57</t>
  </si>
  <si>
    <t>Subtotal 58</t>
  </si>
  <si>
    <t>Subtotal 59</t>
  </si>
  <si>
    <t>Subtotal 60</t>
  </si>
  <si>
    <t>Subtotal 61</t>
  </si>
  <si>
    <t>Subtotal 62</t>
  </si>
  <si>
    <t>Subtotal 63</t>
  </si>
  <si>
    <t>Subtotal 64</t>
  </si>
  <si>
    <t>Subtotal 65</t>
  </si>
  <si>
    <t>Subtotal 66</t>
  </si>
  <si>
    <t>Subtotal 67</t>
  </si>
  <si>
    <t>Subtotal 68</t>
  </si>
  <si>
    <t>Subtotal 69</t>
  </si>
  <si>
    <t>Subtotal 70</t>
  </si>
  <si>
    <t>Subtotal 71</t>
  </si>
  <si>
    <t>Subtotal 72</t>
  </si>
  <si>
    <t>Subtotal 73</t>
  </si>
  <si>
    <t>Subtotal 74</t>
  </si>
  <si>
    <t>Subtotal 75</t>
  </si>
  <si>
    <t>Subtotal 76</t>
  </si>
  <si>
    <t>Subtotal 77</t>
  </si>
  <si>
    <t>Subtotal 78</t>
  </si>
  <si>
    <t>Subtotal 79</t>
  </si>
  <si>
    <t>Subtotal 80</t>
  </si>
  <si>
    <t>Subtotal 81</t>
  </si>
  <si>
    <t>Subtotal 82</t>
  </si>
  <si>
    <t>Subtotal 83</t>
  </si>
  <si>
    <t>Subtotal 84</t>
  </si>
  <si>
    <t>Subtotal 85</t>
  </si>
  <si>
    <t>Subtotal 86</t>
  </si>
  <si>
    <t>Subtotal 87</t>
  </si>
  <si>
    <t>Subtotal 88</t>
  </si>
  <si>
    <t>Subtotal 89</t>
  </si>
  <si>
    <t>Subtotal 90</t>
  </si>
  <si>
    <t>Subtotal 91</t>
  </si>
  <si>
    <t>Subtotal 92</t>
  </si>
  <si>
    <t>Subtotal 93</t>
  </si>
  <si>
    <t>Subtotal 94</t>
  </si>
  <si>
    <t>Subtotal 95</t>
  </si>
  <si>
    <t>Subtotal 96</t>
  </si>
  <si>
    <t>Subtotal 97</t>
  </si>
  <si>
    <t>Subtotal 98</t>
  </si>
  <si>
    <t>Subtotal 99</t>
  </si>
  <si>
    <t>Subtotal 100</t>
  </si>
  <si>
    <t>(if applicable)</t>
  </si>
  <si>
    <t>Correct Position #</t>
  </si>
  <si>
    <t>Date of Request</t>
  </si>
  <si>
    <t>Current Position #</t>
  </si>
  <si>
    <t>Position #</t>
  </si>
  <si>
    <t>The "Position #" columns are not required unless you are requesting the correction of a position number.</t>
  </si>
  <si>
    <t>PYM-COMPANY</t>
  </si>
  <si>
    <t>PYM-EMPLOYEE</t>
  </si>
  <si>
    <t>PYM-BANK-CODE</t>
  </si>
  <si>
    <t>PYM-PER-END-DATE</t>
  </si>
  <si>
    <t>TRD-PAY-CODE1</t>
  </si>
  <si>
    <t>TRD-HOURS1</t>
  </si>
  <si>
    <t>TRD-WAGE-AMOUNT1</t>
  </si>
  <si>
    <t>TRD-PCT-DIST-FLAG1</t>
  </si>
  <si>
    <t>TRD-JOB-CODE1</t>
  </si>
  <si>
    <t>TRD-POSITION1</t>
  </si>
  <si>
    <t>TRD-DIST-COMPANY1</t>
  </si>
  <si>
    <t>TRD-DIST-ACCT-UNIT1</t>
  </si>
  <si>
    <t>TRD-DIST-ACCOUNT1</t>
  </si>
  <si>
    <t>TRD-ACTIVITY1</t>
  </si>
  <si>
    <t>TRD-ACCT-CATEGORY1</t>
  </si>
  <si>
    <t>TRS-SEGMENT-BLOCK1</t>
  </si>
  <si>
    <t>TRD-PAY-CODE2</t>
  </si>
  <si>
    <t>TRD-HOURS2</t>
  </si>
  <si>
    <t>TRD-WAGE-AMOUNT2</t>
  </si>
  <si>
    <t>TRD-PCT-DIST-FLAG2</t>
  </si>
  <si>
    <t>TRD-JOB-CODE2</t>
  </si>
  <si>
    <t>TRD-POSITION2</t>
  </si>
  <si>
    <t>TRD-DIST-COMPANY2</t>
  </si>
  <si>
    <t>TRD-DIST-ACCT-UNIT2</t>
  </si>
  <si>
    <t>TRD-DIST-ACCOUNT2</t>
  </si>
  <si>
    <t>TRD-ACTIVITY2</t>
  </si>
  <si>
    <t>TRD-ACCT-CATEGORY2</t>
  </si>
  <si>
    <t>TRS-SEGMENT-BLOCK2</t>
  </si>
  <si>
    <t>TRD-PAY-CODE3</t>
  </si>
  <si>
    <t>TRD-HOURS3</t>
  </si>
  <si>
    <t>TRD-WAGE-AMOUNT3</t>
  </si>
  <si>
    <t>TRD-PCT-DIST-FLAG3</t>
  </si>
  <si>
    <t>TRD-JOB-CODE3</t>
  </si>
  <si>
    <t>TRD-POSITION3</t>
  </si>
  <si>
    <t>TRD-DIST-COMPANY3</t>
  </si>
  <si>
    <t>TRD-DIST-ACCT-UNIT3</t>
  </si>
  <si>
    <t>TRD-DIST-ACCOUNT3</t>
  </si>
  <si>
    <t>TRD-ACTIVITY3</t>
  </si>
  <si>
    <t>TRD-ACCT-CATEGORY3</t>
  </si>
  <si>
    <t>TRS-SEGMENT-BLOCK3</t>
  </si>
  <si>
    <t>TRD-PAY-CODE4</t>
  </si>
  <si>
    <t>TRD-HOURS4</t>
  </si>
  <si>
    <t>TRD-WAGE-AMOUNT4</t>
  </si>
  <si>
    <t>TRD-PCT-DIST-FLAG4</t>
  </si>
  <si>
    <t>TRD-JOB-CODE4</t>
  </si>
  <si>
    <t>TRD-POSITION4</t>
  </si>
  <si>
    <t>TRD-DIST-COMPANY4</t>
  </si>
  <si>
    <t>TRD-DIST-ACCT-UNIT4</t>
  </si>
  <si>
    <t>TRD-DIST-ACCOUNT4</t>
  </si>
  <si>
    <t>TRD-ACTIVITY4</t>
  </si>
  <si>
    <t>TRD-ACCT-CATEGORY4</t>
  </si>
  <si>
    <t>TRS-SEGMENT-BLOCK4</t>
  </si>
  <si>
    <t>TRD-PAY-CODE5</t>
  </si>
  <si>
    <t>TRD-HOURS5</t>
  </si>
  <si>
    <t>TRD-WAGE-AMOUNT5</t>
  </si>
  <si>
    <t>TRD-PCT-DIST-FLAG5</t>
  </si>
  <si>
    <t>TRD-JOB-CODE5</t>
  </si>
  <si>
    <t>TRD-POSITION5</t>
  </si>
  <si>
    <t>TRD-DIST-COMPANY5</t>
  </si>
  <si>
    <t>TRD-DIST-ACCT-UNIT5</t>
  </si>
  <si>
    <t>TRD-DIST-ACCOUNT5</t>
  </si>
  <si>
    <t>TRD-ACTIVITY5</t>
  </si>
  <si>
    <t>TRD-ACCT-CATEGORY5</t>
  </si>
  <si>
    <t>TRS-SEGMENT-BLOCK5</t>
  </si>
  <si>
    <t>TRD-PAY-CODE6</t>
  </si>
  <si>
    <t>TRD-HOURS6</t>
  </si>
  <si>
    <t>TRD-WAGE-AMOUNT6</t>
  </si>
  <si>
    <t>TRD-PCT-DIST-FLAG6</t>
  </si>
  <si>
    <t>TRD-JOB-CODE6</t>
  </si>
  <si>
    <t>TRD-POSITION6</t>
  </si>
  <si>
    <t>TRD-DIST-COMPANY6</t>
  </si>
  <si>
    <t>TRD-DIST-ACCT-UNIT6</t>
  </si>
  <si>
    <t>TRD-DIST-ACCOUNT6</t>
  </si>
  <si>
    <t>TRD-ACTIVITY6</t>
  </si>
  <si>
    <t>TRD-ACCT-CATEGORY6</t>
  </si>
  <si>
    <t>TRS-SEGMENT-BLOCK6</t>
  </si>
  <si>
    <t>ADJ #</t>
  </si>
  <si>
    <t>Check Zero's</t>
  </si>
  <si>
    <t>GRANTS ADMINISTRATOR</t>
  </si>
  <si>
    <t>Serial No.</t>
  </si>
  <si>
    <t>LCC</t>
  </si>
  <si>
    <t>Loyola University of Chicago</t>
  </si>
  <si>
    <t>Salary Adjustment Form</t>
  </si>
  <si>
    <t>Approved By:</t>
  </si>
  <si>
    <t>M Townsend</t>
  </si>
  <si>
    <t>Prepared By:</t>
  </si>
  <si>
    <t>C. Fraczkowski</t>
  </si>
  <si>
    <t/>
  </si>
  <si>
    <t>PPE Date for Upload</t>
  </si>
  <si>
    <t>Please provide the information below regarding the salary for transfer. Instructions are available on the Finance page at LUC.edu under Resources -&gt; Online Forms</t>
  </si>
  <si>
    <t>Check Date</t>
  </si>
  <si>
    <t xml:space="preserve">Send completed excel form, along with any relevant backup, to Christine Fraczkowski in General Accounting (cfraczkowski@luc.edu). </t>
  </si>
  <si>
    <t>If you have a transfer that involves Sponsored Program Accounting AUs (103XXX, 104XXX, 107XXX, 2XXXXX, 3XXXXX, or 5XXXXX), please follow SPA's procedures for requirements and submission.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</si>
</sst>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yyyymmdd"/>
    <numFmt numFmtId="166" formatCode="m/d/yyyy\ h:mm:ss\ AM/P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43" fontId="0" fillId="0" borderId="0" xfId="1" applyFont="1"/>
    <xf numFmtId="14" fontId="0" fillId="0" borderId="0" xfId="0" applyNumberFormat="1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0" borderId="0" xfId="0" applyFont="1"/>
    <xf numFmtId="0" fontId="0" fillId="3" borderId="0" xfId="0" applyFill="1"/>
    <xf numFmtId="0" fontId="4" fillId="3" borderId="0" xfId="0" applyFont="1" applyFill="1"/>
    <xf numFmtId="14" fontId="0" fillId="3" borderId="0" xfId="0" applyNumberFormat="1" applyFill="1"/>
    <xf numFmtId="43" fontId="0" fillId="3" borderId="0" xfId="1" applyFont="1" applyFill="1"/>
    <xf numFmtId="0" fontId="6" fillId="3" borderId="0" xfId="0" applyFont="1" applyFill="1"/>
    <xf numFmtId="0" fontId="7" fillId="3" borderId="0" xfId="0" applyFont="1" applyFill="1"/>
    <xf numFmtId="43" fontId="0" fillId="0" borderId="0" xfId="1" applyFont="1" applyFill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43" fontId="0" fillId="0" borderId="1" xfId="1" applyFont="1" applyBorder="1" applyProtection="1">
      <protection locked="0"/>
    </xf>
    <xf numFmtId="0" fontId="8" fillId="0" borderId="0" xfId="0" applyFont="1"/>
    <xf numFmtId="0" fontId="0" fillId="0" borderId="1" xfId="0" applyBorder="1" applyAlignment="1" applyProtection="1">
      <alignment wrapText="1"/>
      <protection locked="0"/>
    </xf>
    <xf numFmtId="0" fontId="9" fillId="4" borderId="0" xfId="0" applyFont="1" applyFill="1" applyProtection="1">
      <protection locked="0"/>
    </xf>
    <xf numFmtId="49" fontId="9" fillId="4" borderId="0" xfId="0" applyNumberFormat="1" applyFont="1" applyFill="1" applyAlignment="1" applyProtection="1">
      <alignment horizontal="left"/>
      <protection locked="0"/>
    </xf>
    <xf numFmtId="0" fontId="9" fillId="4" borderId="0" xfId="0" applyFont="1" applyFill="1" applyProtection="1">
      <protection hidden="1"/>
    </xf>
    <xf numFmtId="49" fontId="9" fillId="4" borderId="0" xfId="0" applyNumberFormat="1" applyFont="1" applyFill="1" applyProtection="1">
      <protection locked="0"/>
    </xf>
    <xf numFmtId="49" fontId="9" fillId="4" borderId="0" xfId="0" applyNumberFormat="1" applyFont="1" applyFill="1" applyAlignment="1" applyProtection="1">
      <alignment horizontal="center"/>
      <protection locked="0"/>
    </xf>
    <xf numFmtId="2" fontId="9" fillId="4" borderId="0" xfId="0" applyNumberFormat="1" applyFont="1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left"/>
      <protection locked="0"/>
    </xf>
    <xf numFmtId="2" fontId="9" fillId="4" borderId="0" xfId="0" applyNumberFormat="1" applyFont="1" applyFill="1" applyProtection="1">
      <protection locked="0"/>
    </xf>
    <xf numFmtId="0" fontId="13" fillId="4" borderId="0" xfId="0" applyFont="1" applyFill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4" borderId="0" xfId="0" applyFill="1" applyProtection="1">
      <protection hidden="1"/>
    </xf>
    <xf numFmtId="49" fontId="0" fillId="4" borderId="0" xfId="0" applyNumberFormat="1" applyFill="1" applyProtection="1">
      <protection hidden="1"/>
    </xf>
    <xf numFmtId="2" fontId="9" fillId="4" borderId="0" xfId="0" applyNumberFormat="1" applyFont="1" applyFill="1" applyProtection="1">
      <protection hidden="1"/>
    </xf>
    <xf numFmtId="0" fontId="13" fillId="4" borderId="0" xfId="0" applyFont="1" applyFill="1" applyProtection="1">
      <protection locked="0"/>
    </xf>
    <xf numFmtId="164" fontId="0" fillId="0" borderId="0" xfId="0" applyNumberFormat="1"/>
    <xf numFmtId="49" fontId="0" fillId="0" borderId="0" xfId="0" applyNumberFormat="1"/>
    <xf numFmtId="14" fontId="9" fillId="4" borderId="0" xfId="0" applyNumberFormat="1" applyFont="1" applyFill="1" applyProtection="1">
      <protection locked="0"/>
    </xf>
    <xf numFmtId="14" fontId="9" fillId="5" borderId="0" xfId="0" applyNumberFormat="1" applyFont="1" applyFill="1" applyProtection="1">
      <protection locked="0"/>
    </xf>
    <xf numFmtId="14" fontId="0" fillId="4" borderId="0" xfId="0" applyNumberFormat="1" applyFill="1" applyAlignment="1" applyProtection="1">
      <alignment horizontal="left"/>
      <protection hidden="1"/>
    </xf>
    <xf numFmtId="0" fontId="2" fillId="2" borderId="3" xfId="0" applyFont="1" applyFill="1" applyBorder="1" applyAlignment="1">
      <alignment horizontal="center"/>
    </xf>
    <xf numFmtId="0" fontId="15" fillId="0" borderId="0" xfId="0" applyFont="1"/>
    <xf numFmtId="1" fontId="14" fillId="0" borderId="8" xfId="0" applyNumberFormat="1" applyFont="1" applyBorder="1" applyAlignment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8" xfId="0" applyFont="1" applyBorder="1" applyAlignment="1">
      <alignment wrapText="1"/>
    </xf>
    <xf numFmtId="165" fontId="14" fillId="0" borderId="8" xfId="0" applyNumberFormat="1" applyFont="1" applyBorder="1" applyAlignment="1">
      <alignment horizontal="left" wrapText="1"/>
    </xf>
    <xf numFmtId="3" fontId="14" fillId="0" borderId="8" xfId="0" applyNumberFormat="1" applyFont="1" applyBorder="1" applyAlignment="1">
      <alignment horizontal="right" wrapText="1"/>
    </xf>
    <xf numFmtId="49" fontId="14" fillId="0" borderId="8" xfId="0" applyNumberFormat="1" applyFont="1" applyBorder="1" applyAlignment="1">
      <alignment wrapText="1"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right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locked="0"/>
    </xf>
    <xf numFmtId="164" fontId="12" fillId="0" borderId="0" xfId="0" applyNumberFormat="1" applyFont="1" applyProtection="1"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14" fontId="11" fillId="0" borderId="0" xfId="0" applyNumberFormat="1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6" fontId="15" fillId="0" borderId="0" xfId="0" applyNumberFormat="1" applyFont="1"/>
    <xf numFmtId="1" fontId="14" fillId="6" borderId="0" xfId="0" applyNumberFormat="1" applyFont="1" applyFill="1" applyAlignment="1">
      <alignment wrapText="1"/>
    </xf>
    <xf numFmtId="2" fontId="15" fillId="6" borderId="0" xfId="0" applyNumberFormat="1" applyFont="1" applyFill="1"/>
    <xf numFmtId="0" fontId="15" fillId="6" borderId="0" xfId="0" applyFont="1" applyFill="1"/>
    <xf numFmtId="1" fontId="15" fillId="6" borderId="0" xfId="0" applyNumberFormat="1" applyFont="1" applyFill="1"/>
    <xf numFmtId="43" fontId="0" fillId="0" borderId="0" xfId="1" applyFont="1" applyProtection="1"/>
    <xf numFmtId="0" fontId="0" fillId="0" borderId="0" xfId="0" applyAlignment="1">
      <alignment wrapText="1"/>
    </xf>
    <xf numFmtId="14" fontId="0" fillId="7" borderId="0" xfId="0" applyNumberFormat="1" applyFill="1"/>
    <xf numFmtId="0" fontId="18" fillId="0" borderId="0" xfId="0" applyFont="1"/>
    <xf numFmtId="0" fontId="17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100540</xdr:colOff>
      <xdr:row>0</xdr:row>
      <xdr:rowOff>48683</xdr:rowOff>
    </xdr:from>
    <xdr:to>
      <xdr:col>1</xdr:col>
      <xdr:colOff>1018952</xdr:colOff>
      <xdr:row>3</xdr:row>
      <xdr:rowOff>162983</xdr:rowOff>
    </xdr:to>
    <xdr:pic>
      <xdr:nvPicPr>
        <xdr:cNvPr id="2" name="Picture 1" descr="http://www.luc.edu/media/lucedu/logo/internal/images/Primary_3colo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0" y="48683"/>
          <a:ext cx="1235912" cy="89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15"/>
  <sheetViews>
    <sheetView tabSelected="1" zoomScale="90" zoomScaleNormal="90" workbookViewId="0">
      <selection activeCell="B16" sqref="B16"/>
    </sheetView>
  </sheetViews>
  <sheetFormatPr defaultColWidth="9.140625" defaultRowHeight="15" x14ac:dyDescent="0.25"/>
  <cols>
    <col min="1" max="1" width="4.7109375" customWidth="1"/>
    <col min="2" max="2" width="17.7109375" customWidth="1"/>
    <col min="3" max="3" width="11.28515625" customWidth="1"/>
    <col min="4" max="4" width="17" customWidth="1"/>
    <col min="5" max="5" width="13" customWidth="1"/>
    <col min="6" max="6" width="19.5703125" customWidth="1"/>
    <col min="7" max="7" width="11.5703125" style="3" customWidth="1"/>
    <col min="8" max="8" width="12.7109375" style="68" customWidth="1"/>
    <col min="9" max="9" width="17" customWidth="1"/>
    <col min="10" max="10" width="12.5703125" customWidth="1"/>
    <col min="11" max="11" width="16.140625" customWidth="1"/>
    <col min="12" max="12" width="26.85546875" style="69" customWidth="1"/>
    <col min="13" max="13" width="14.28515625" style="69" customWidth="1"/>
    <col min="14" max="14" width="15.28515625" bestFit="1" customWidth="1"/>
    <col min="15" max="15" width="40" bestFit="1" customWidth="1"/>
    <col min="16" max="17" width="9.140625" style="71"/>
  </cols>
  <sheetData>
    <row r="1" spans="1:17" ht="23.25" x14ac:dyDescent="0.35">
      <c r="A1" s="7"/>
      <c r="B1" s="7"/>
      <c r="C1" s="11" t="s">
        <v>5</v>
      </c>
      <c r="D1" s="11"/>
      <c r="E1" s="12"/>
      <c r="F1" s="12"/>
      <c r="G1" s="9"/>
      <c r="H1" s="10"/>
      <c r="I1" s="7"/>
      <c r="J1" s="7"/>
      <c r="K1" s="7"/>
      <c r="L1" s="7"/>
      <c r="M1" s="7"/>
      <c r="N1" s="7"/>
    </row>
    <row r="2" spans="1:17" ht="23.25" x14ac:dyDescent="0.35">
      <c r="A2" s="7"/>
      <c r="B2" s="8"/>
      <c r="C2" s="11" t="s">
        <v>1</v>
      </c>
      <c r="D2" s="11"/>
      <c r="E2" s="7"/>
      <c r="F2" s="7"/>
      <c r="G2" s="9"/>
      <c r="H2" s="10"/>
      <c r="I2" s="7"/>
      <c r="J2" s="7"/>
      <c r="K2" s="7"/>
      <c r="L2" s="7"/>
      <c r="M2" s="7"/>
      <c r="N2" s="7"/>
    </row>
    <row r="3" spans="1:17" x14ac:dyDescent="0.25">
      <c r="A3" s="7"/>
      <c r="B3" s="7"/>
      <c r="C3" s="7" t="s">
        <v>13</v>
      </c>
      <c r="D3" s="7"/>
      <c r="E3" s="7"/>
      <c r="F3" s="7"/>
      <c r="G3" s="9"/>
      <c r="H3" s="10"/>
      <c r="I3" s="7"/>
      <c r="J3" s="7"/>
      <c r="K3" s="7"/>
      <c r="L3" s="7"/>
      <c r="M3" s="7"/>
      <c r="N3" s="7"/>
    </row>
    <row r="4" spans="1:17" x14ac:dyDescent="0.25">
      <c r="A4" s="7"/>
      <c r="B4" s="7"/>
      <c r="C4" s="7" t="s">
        <v>227</v>
      </c>
      <c r="D4" s="7"/>
      <c r="E4" s="7"/>
      <c r="F4" s="7"/>
      <c r="G4" s="9"/>
      <c r="H4" s="10"/>
      <c r="I4" s="7"/>
      <c r="J4" s="7"/>
      <c r="K4" s="7"/>
      <c r="L4" s="7"/>
      <c r="M4" s="7"/>
      <c r="N4" s="7"/>
    </row>
    <row r="5" spans="1:17" x14ac:dyDescent="0.25">
      <c r="H5" s="13"/>
      <c r="L5"/>
      <c r="M5"/>
    </row>
    <row r="6" spans="1:17" x14ac:dyDescent="0.25">
      <c r="A6" s="1" t="s">
        <v>224</v>
      </c>
      <c r="H6" s="2"/>
      <c r="L6"/>
      <c r="M6"/>
    </row>
    <row r="7" spans="1:17" x14ac:dyDescent="0.25">
      <c r="A7" s="1" t="s">
        <v>15</v>
      </c>
      <c r="H7" s="2"/>
      <c r="L7"/>
      <c r="M7"/>
    </row>
    <row r="8" spans="1:17" x14ac:dyDescent="0.25">
      <c r="A8" s="1" t="s">
        <v>134</v>
      </c>
      <c r="H8" s="2"/>
      <c r="L8"/>
      <c r="M8"/>
    </row>
    <row r="9" spans="1:17" x14ac:dyDescent="0.25">
      <c r="A9" s="1" t="s">
        <v>10</v>
      </c>
      <c r="H9" s="2"/>
      <c r="L9"/>
      <c r="M9"/>
    </row>
    <row r="10" spans="1:17" x14ac:dyDescent="0.25">
      <c r="A10" s="1"/>
      <c r="H10" s="2"/>
      <c r="L10"/>
      <c r="M10"/>
    </row>
    <row r="11" spans="1:17" x14ac:dyDescent="0.25">
      <c r="A11" s="6" t="s">
        <v>226</v>
      </c>
      <c r="H11" s="2"/>
      <c r="L11"/>
      <c r="M11"/>
    </row>
    <row r="12" spans="1:17" x14ac:dyDescent="0.25">
      <c r="A12" s="17" t="s">
        <v>9</v>
      </c>
      <c r="H12" s="2"/>
      <c r="L12"/>
      <c r="M12"/>
    </row>
    <row r="13" spans="1:17" x14ac:dyDescent="0.25">
      <c r="B13" s="1"/>
      <c r="H13" s="2"/>
      <c r="L13"/>
      <c r="M13"/>
    </row>
    <row r="14" spans="1:17" ht="15" customHeight="1" x14ac:dyDescent="0.25">
      <c r="B14" s="73" t="s">
        <v>2</v>
      </c>
      <c r="C14" s="74"/>
      <c r="D14" s="38" t="s">
        <v>132</v>
      </c>
      <c r="E14" s="75" t="s">
        <v>11</v>
      </c>
      <c r="F14" s="75" t="s">
        <v>8</v>
      </c>
      <c r="G14" s="79" t="s">
        <v>7</v>
      </c>
      <c r="H14" s="77" t="s">
        <v>6</v>
      </c>
      <c r="I14" s="73" t="s">
        <v>3</v>
      </c>
      <c r="J14" s="74"/>
      <c r="K14" s="38" t="s">
        <v>130</v>
      </c>
      <c r="L14" s="75" t="s">
        <v>4</v>
      </c>
      <c r="M14" s="75" t="s">
        <v>14</v>
      </c>
      <c r="N14" s="75" t="s">
        <v>131</v>
      </c>
    </row>
    <row r="15" spans="1:17" ht="15.75" customHeight="1" x14ac:dyDescent="0.25">
      <c r="B15" s="4" t="s">
        <v>0</v>
      </c>
      <c r="C15" s="5" t="s">
        <v>12</v>
      </c>
      <c r="D15" s="5" t="s">
        <v>129</v>
      </c>
      <c r="E15" s="76"/>
      <c r="F15" s="76"/>
      <c r="G15" s="80"/>
      <c r="H15" s="78"/>
      <c r="I15" s="4" t="s">
        <v>0</v>
      </c>
      <c r="J15" s="5" t="s">
        <v>12</v>
      </c>
      <c r="K15" s="5" t="s">
        <v>129</v>
      </c>
      <c r="L15" s="76"/>
      <c r="M15" s="76"/>
      <c r="N15" s="76"/>
    </row>
    <row r="16" spans="1:17" x14ac:dyDescent="0.25">
      <c r="A16">
        <v>1</v>
      </c>
      <c r="B16" s="14"/>
      <c r="C16" s="14"/>
      <c r="D16" s="14"/>
      <c r="E16" s="14"/>
      <c r="F16" s="14"/>
      <c r="G16" s="15"/>
      <c r="H16" s="16"/>
      <c r="I16" s="14"/>
      <c r="J16" s="14"/>
      <c r="K16" s="14"/>
      <c r="L16" s="18"/>
      <c r="M16" s="18"/>
      <c r="N16" s="15"/>
      <c r="O16" s="72" t="str">
        <f>+IF(OR(Q16="Y",P16="Y"),"Please Select an Operating Accounting Unit.","")</f>
        <v/>
      </c>
      <c r="P16" s="71" t="str">
        <f>+IF(B16="","",IF(AND(B16&gt;=103000,B16&lt;=103999),"Y",IF(AND(B16&gt;=104000,B16&lt;=104999),"Y",IF(AND(B16&gt;=107000,B16&lt;=107999),"Y",IF(AND(B16&gt;=200000,B16&lt;=299999),"Y",IF(AND(B16&gt;=500000,B16&lt;=599999),"Y",IF(AND(B16&gt;=310000,B16&lt;=319999),"Y","")))))))</f>
        <v/>
      </c>
      <c r="Q16" s="71" t="str">
        <f>+IF(I16="","",IF(AND(I16&gt;=103000,I16&lt;=103999),"Y",IF(AND(I16&gt;=104000,I16&lt;=104999),"Y",IF(AND(I16&gt;=107000,I16&lt;=107999),"Y",IF(AND(I16&gt;=200000,I16&lt;=299999),"Y",IF(AND(I16&gt;=500000,I16&lt;=599999),"Y",IF(AND(I16&gt;=310000,I16&lt;=319999),"Y","")))))))</f>
        <v/>
      </c>
    </row>
    <row r="17" spans="1:17" x14ac:dyDescent="0.25">
      <c r="A17">
        <v>2</v>
      </c>
      <c r="B17" s="14"/>
      <c r="C17" s="14"/>
      <c r="D17" s="14"/>
      <c r="E17" s="14"/>
      <c r="F17" s="14"/>
      <c r="G17" s="15"/>
      <c r="H17" s="16"/>
      <c r="I17" s="14"/>
      <c r="J17" s="14"/>
      <c r="K17" s="14"/>
      <c r="L17" s="18"/>
      <c r="M17" s="18"/>
      <c r="N17" s="15"/>
      <c r="O17" s="72" t="str">
        <f t="shared" ref="O17:O80" si="0">+IF(OR(Q17="Y",P17="Y"),"Please Select an Operating Accounting Unit.","")</f>
        <v/>
      </c>
      <c r="P17" s="71" t="str">
        <f t="shared" ref="P17:P80" si="1">+IF(B17="","",IF(AND(B17&gt;=103000,B17&lt;=103999),"Y",IF(AND(B17&gt;=104000,B17&lt;=104999),"Y",IF(AND(B17&gt;=107000,B17&lt;=107999),"Y",IF(AND(B17&gt;=200000,B17&lt;=299999),"Y",IF(AND(B17&gt;=500000,B17&lt;=599999),"Y",IF(AND(B17&gt;=310000,B17&lt;=319999),"Y","")))))))</f>
        <v/>
      </c>
      <c r="Q17" s="71" t="str">
        <f t="shared" ref="Q17:Q80" si="2">+IF(I17="","",IF(AND(I17&gt;=103000,I17&lt;=103999),"Y",IF(AND(I17&gt;=104000,I17&lt;=104999),"Y",IF(AND(I17&gt;=107000,I17&lt;=107999),"Y",IF(AND(I17&gt;=200000,I17&lt;=299999),"Y",IF(AND(I17&gt;=500000,I17&lt;=599999),"Y",IF(AND(I17&gt;=310000,I17&lt;=319999),"Y","")))))))</f>
        <v/>
      </c>
    </row>
    <row r="18" spans="1:17" x14ac:dyDescent="0.25">
      <c r="A18">
        <v>3</v>
      </c>
      <c r="B18" s="14"/>
      <c r="C18" s="14"/>
      <c r="D18" s="14"/>
      <c r="E18" s="14"/>
      <c r="F18" s="14"/>
      <c r="G18" s="15"/>
      <c r="H18" s="16"/>
      <c r="I18" s="14"/>
      <c r="J18" s="14"/>
      <c r="K18" s="14"/>
      <c r="L18" s="18"/>
      <c r="M18" s="18"/>
      <c r="N18" s="15"/>
      <c r="O18" s="72" t="str">
        <f t="shared" si="0"/>
        <v/>
      </c>
      <c r="P18" s="71" t="str">
        <f t="shared" si="1"/>
        <v/>
      </c>
      <c r="Q18" s="71" t="str">
        <f t="shared" si="2"/>
        <v/>
      </c>
    </row>
    <row r="19" spans="1:17" x14ac:dyDescent="0.25">
      <c r="A19">
        <v>4</v>
      </c>
      <c r="B19" s="14"/>
      <c r="C19" s="14"/>
      <c r="D19" s="14"/>
      <c r="E19" s="14"/>
      <c r="F19" s="14"/>
      <c r="G19" s="15"/>
      <c r="H19" s="16"/>
      <c r="I19" s="14"/>
      <c r="J19" s="14"/>
      <c r="K19" s="14"/>
      <c r="L19" s="18"/>
      <c r="M19" s="18"/>
      <c r="N19" s="15"/>
      <c r="O19" s="72" t="str">
        <f t="shared" si="0"/>
        <v/>
      </c>
      <c r="P19" s="71" t="str">
        <f t="shared" si="1"/>
        <v/>
      </c>
      <c r="Q19" s="71" t="str">
        <f t="shared" si="2"/>
        <v/>
      </c>
    </row>
    <row r="20" spans="1:17" x14ac:dyDescent="0.25">
      <c r="A20">
        <v>5</v>
      </c>
      <c r="B20" s="14"/>
      <c r="C20" s="14"/>
      <c r="D20" s="14"/>
      <c r="E20" s="14"/>
      <c r="F20" s="14"/>
      <c r="G20" s="15"/>
      <c r="H20" s="16"/>
      <c r="I20" s="14"/>
      <c r="J20" s="14"/>
      <c r="K20" s="14"/>
      <c r="L20" s="18"/>
      <c r="M20" s="18"/>
      <c r="N20" s="15"/>
      <c r="O20" s="72" t="str">
        <f t="shared" si="0"/>
        <v/>
      </c>
      <c r="P20" s="71" t="str">
        <f t="shared" si="1"/>
        <v/>
      </c>
      <c r="Q20" s="71" t="str">
        <f t="shared" si="2"/>
        <v/>
      </c>
    </row>
    <row r="21" spans="1:17" x14ac:dyDescent="0.25">
      <c r="A21">
        <v>6</v>
      </c>
      <c r="B21" s="14"/>
      <c r="C21" s="14"/>
      <c r="D21" s="14"/>
      <c r="E21" s="14"/>
      <c r="F21" s="14"/>
      <c r="G21" s="15"/>
      <c r="H21" s="16"/>
      <c r="I21" s="14"/>
      <c r="J21" s="14"/>
      <c r="K21" s="14"/>
      <c r="L21" s="18"/>
      <c r="M21" s="18"/>
      <c r="N21" s="15"/>
      <c r="O21" s="72" t="str">
        <f t="shared" si="0"/>
        <v/>
      </c>
      <c r="P21" s="71" t="str">
        <f t="shared" si="1"/>
        <v/>
      </c>
      <c r="Q21" s="71" t="str">
        <f t="shared" si="2"/>
        <v/>
      </c>
    </row>
    <row r="22" spans="1:17" x14ac:dyDescent="0.25">
      <c r="A22">
        <v>7</v>
      </c>
      <c r="B22" s="14"/>
      <c r="C22" s="14"/>
      <c r="D22" s="14"/>
      <c r="E22" s="14"/>
      <c r="F22" s="14"/>
      <c r="G22" s="15"/>
      <c r="H22" s="16"/>
      <c r="I22" s="14"/>
      <c r="J22" s="14"/>
      <c r="K22" s="14"/>
      <c r="L22" s="18"/>
      <c r="M22" s="18"/>
      <c r="N22" s="15"/>
      <c r="O22" s="72" t="str">
        <f t="shared" si="0"/>
        <v/>
      </c>
      <c r="P22" s="71" t="str">
        <f t="shared" si="1"/>
        <v/>
      </c>
      <c r="Q22" s="71" t="str">
        <f t="shared" si="2"/>
        <v/>
      </c>
    </row>
    <row r="23" spans="1:17" x14ac:dyDescent="0.25">
      <c r="A23">
        <v>8</v>
      </c>
      <c r="B23" s="14"/>
      <c r="C23" s="14"/>
      <c r="D23" s="14"/>
      <c r="E23" s="14"/>
      <c r="F23" s="14"/>
      <c r="G23" s="15"/>
      <c r="H23" s="16"/>
      <c r="I23" s="14"/>
      <c r="J23" s="14"/>
      <c r="K23" s="14"/>
      <c r="L23" s="18"/>
      <c r="M23" s="18"/>
      <c r="N23" s="15"/>
      <c r="O23" s="72" t="str">
        <f t="shared" si="0"/>
        <v/>
      </c>
      <c r="P23" s="71" t="str">
        <f t="shared" si="1"/>
        <v/>
      </c>
      <c r="Q23" s="71" t="str">
        <f t="shared" si="2"/>
        <v/>
      </c>
    </row>
    <row r="24" spans="1:17" x14ac:dyDescent="0.25">
      <c r="A24">
        <v>9</v>
      </c>
      <c r="B24" s="14"/>
      <c r="C24" s="14"/>
      <c r="D24" s="14"/>
      <c r="E24" s="14"/>
      <c r="F24" s="14"/>
      <c r="G24" s="15"/>
      <c r="H24" s="16"/>
      <c r="I24" s="14"/>
      <c r="J24" s="14"/>
      <c r="K24" s="14"/>
      <c r="L24" s="18"/>
      <c r="M24" s="18"/>
      <c r="N24" s="15"/>
      <c r="O24" s="72" t="str">
        <f t="shared" si="0"/>
        <v/>
      </c>
      <c r="P24" s="71" t="str">
        <f t="shared" si="1"/>
        <v/>
      </c>
      <c r="Q24" s="71" t="str">
        <f t="shared" si="2"/>
        <v/>
      </c>
    </row>
    <row r="25" spans="1:17" x14ac:dyDescent="0.25">
      <c r="A25">
        <v>10</v>
      </c>
      <c r="B25" s="14"/>
      <c r="C25" s="14"/>
      <c r="D25" s="14"/>
      <c r="E25" s="14"/>
      <c r="F25" s="14"/>
      <c r="G25" s="15"/>
      <c r="H25" s="16"/>
      <c r="I25" s="14"/>
      <c r="J25" s="14"/>
      <c r="K25" s="14"/>
      <c r="L25" s="18"/>
      <c r="M25" s="18"/>
      <c r="N25" s="15"/>
      <c r="O25" s="72" t="str">
        <f t="shared" si="0"/>
        <v/>
      </c>
      <c r="P25" s="71" t="str">
        <f t="shared" si="1"/>
        <v/>
      </c>
      <c r="Q25" s="71" t="str">
        <f t="shared" si="2"/>
        <v/>
      </c>
    </row>
    <row r="26" spans="1:17" x14ac:dyDescent="0.25">
      <c r="A26">
        <v>11</v>
      </c>
      <c r="B26" s="14"/>
      <c r="C26" s="14"/>
      <c r="D26" s="14"/>
      <c r="E26" s="14"/>
      <c r="F26" s="14"/>
      <c r="G26" s="15"/>
      <c r="H26" s="16"/>
      <c r="I26" s="14"/>
      <c r="J26" s="14"/>
      <c r="K26" s="14"/>
      <c r="L26" s="18"/>
      <c r="M26" s="18"/>
      <c r="N26" s="15"/>
      <c r="O26" s="72" t="str">
        <f t="shared" si="0"/>
        <v/>
      </c>
      <c r="P26" s="71" t="str">
        <f t="shared" si="1"/>
        <v/>
      </c>
      <c r="Q26" s="71" t="str">
        <f t="shared" si="2"/>
        <v/>
      </c>
    </row>
    <row r="27" spans="1:17" x14ac:dyDescent="0.25">
      <c r="A27">
        <v>12</v>
      </c>
      <c r="B27" s="14"/>
      <c r="C27" s="14"/>
      <c r="D27" s="14"/>
      <c r="E27" s="14"/>
      <c r="F27" s="14"/>
      <c r="G27" s="15"/>
      <c r="H27" s="16"/>
      <c r="I27" s="14"/>
      <c r="J27" s="14"/>
      <c r="K27" s="14"/>
      <c r="L27" s="18"/>
      <c r="M27" s="18"/>
      <c r="N27" s="15"/>
      <c r="O27" s="72" t="str">
        <f t="shared" si="0"/>
        <v/>
      </c>
      <c r="P27" s="71" t="str">
        <f t="shared" si="1"/>
        <v/>
      </c>
      <c r="Q27" s="71" t="str">
        <f t="shared" si="2"/>
        <v/>
      </c>
    </row>
    <row r="28" spans="1:17" x14ac:dyDescent="0.25">
      <c r="A28">
        <v>13</v>
      </c>
      <c r="B28" s="14"/>
      <c r="C28" s="14"/>
      <c r="D28" s="14"/>
      <c r="E28" s="14"/>
      <c r="F28" s="14"/>
      <c r="G28" s="15"/>
      <c r="H28" s="16"/>
      <c r="I28" s="14"/>
      <c r="J28" s="14"/>
      <c r="K28" s="14"/>
      <c r="L28" s="18"/>
      <c r="M28" s="18"/>
      <c r="N28" s="15"/>
      <c r="O28" s="72" t="str">
        <f t="shared" si="0"/>
        <v/>
      </c>
      <c r="P28" s="71" t="str">
        <f t="shared" si="1"/>
        <v/>
      </c>
      <c r="Q28" s="71" t="str">
        <f t="shared" si="2"/>
        <v/>
      </c>
    </row>
    <row r="29" spans="1:17" x14ac:dyDescent="0.25">
      <c r="A29">
        <v>14</v>
      </c>
      <c r="B29" s="14"/>
      <c r="C29" s="14"/>
      <c r="D29" s="14"/>
      <c r="E29" s="14"/>
      <c r="F29" s="14"/>
      <c r="G29" s="15"/>
      <c r="H29" s="16"/>
      <c r="I29" s="14"/>
      <c r="J29" s="14"/>
      <c r="K29" s="14"/>
      <c r="L29" s="18"/>
      <c r="M29" s="18"/>
      <c r="N29" s="15"/>
      <c r="O29" s="72" t="str">
        <f t="shared" si="0"/>
        <v/>
      </c>
      <c r="P29" s="71" t="str">
        <f t="shared" si="1"/>
        <v/>
      </c>
      <c r="Q29" s="71" t="str">
        <f t="shared" si="2"/>
        <v/>
      </c>
    </row>
    <row r="30" spans="1:17" x14ac:dyDescent="0.25">
      <c r="A30">
        <v>15</v>
      </c>
      <c r="B30" s="14"/>
      <c r="C30" s="14"/>
      <c r="D30" s="14"/>
      <c r="E30" s="14"/>
      <c r="F30" s="14"/>
      <c r="G30" s="15"/>
      <c r="H30" s="16"/>
      <c r="I30" s="14"/>
      <c r="J30" s="14"/>
      <c r="K30" s="14"/>
      <c r="L30" s="18"/>
      <c r="M30" s="18"/>
      <c r="N30" s="15"/>
      <c r="O30" s="72" t="str">
        <f t="shared" si="0"/>
        <v/>
      </c>
      <c r="P30" s="71" t="str">
        <f t="shared" si="1"/>
        <v/>
      </c>
      <c r="Q30" s="71" t="str">
        <f t="shared" si="2"/>
        <v/>
      </c>
    </row>
    <row r="31" spans="1:17" x14ac:dyDescent="0.25">
      <c r="A31">
        <v>16</v>
      </c>
      <c r="B31" s="14"/>
      <c r="C31" s="14"/>
      <c r="D31" s="14"/>
      <c r="E31" s="14"/>
      <c r="F31" s="14"/>
      <c r="G31" s="15"/>
      <c r="H31" s="16"/>
      <c r="I31" s="14"/>
      <c r="J31" s="14"/>
      <c r="K31" s="14"/>
      <c r="L31" s="18"/>
      <c r="M31" s="18"/>
      <c r="N31" s="15"/>
      <c r="O31" s="72" t="str">
        <f t="shared" si="0"/>
        <v/>
      </c>
      <c r="P31" s="71" t="str">
        <f t="shared" si="1"/>
        <v/>
      </c>
      <c r="Q31" s="71" t="str">
        <f t="shared" si="2"/>
        <v/>
      </c>
    </row>
    <row r="32" spans="1:17" x14ac:dyDescent="0.25">
      <c r="A32">
        <v>17</v>
      </c>
      <c r="B32" s="14"/>
      <c r="C32" s="14"/>
      <c r="D32" s="14"/>
      <c r="E32" s="14"/>
      <c r="F32" s="14"/>
      <c r="G32" s="15"/>
      <c r="H32" s="16"/>
      <c r="I32" s="14"/>
      <c r="J32" s="14"/>
      <c r="K32" s="14"/>
      <c r="L32" s="18"/>
      <c r="M32" s="18"/>
      <c r="N32" s="15"/>
      <c r="O32" s="72" t="str">
        <f t="shared" si="0"/>
        <v/>
      </c>
      <c r="P32" s="71" t="str">
        <f t="shared" si="1"/>
        <v/>
      </c>
      <c r="Q32" s="71" t="str">
        <f t="shared" si="2"/>
        <v/>
      </c>
    </row>
    <row r="33" spans="1:17" x14ac:dyDescent="0.25">
      <c r="A33">
        <v>18</v>
      </c>
      <c r="B33" s="14"/>
      <c r="C33" s="14"/>
      <c r="D33" s="14"/>
      <c r="E33" s="14"/>
      <c r="F33" s="14"/>
      <c r="G33" s="15"/>
      <c r="H33" s="16"/>
      <c r="I33" s="14"/>
      <c r="J33" s="14"/>
      <c r="K33" s="14"/>
      <c r="L33" s="18"/>
      <c r="M33" s="18"/>
      <c r="N33" s="15"/>
      <c r="O33" s="72" t="str">
        <f t="shared" si="0"/>
        <v/>
      </c>
      <c r="P33" s="71" t="str">
        <f t="shared" si="1"/>
        <v/>
      </c>
      <c r="Q33" s="71" t="str">
        <f t="shared" si="2"/>
        <v/>
      </c>
    </row>
    <row r="34" spans="1:17" x14ac:dyDescent="0.25">
      <c r="A34">
        <v>19</v>
      </c>
      <c r="B34" s="14"/>
      <c r="C34" s="14"/>
      <c r="D34" s="14"/>
      <c r="E34" s="14"/>
      <c r="F34" s="14"/>
      <c r="G34" s="15"/>
      <c r="H34" s="16"/>
      <c r="I34" s="14"/>
      <c r="J34" s="14"/>
      <c r="K34" s="14"/>
      <c r="L34" s="18"/>
      <c r="M34" s="18"/>
      <c r="N34" s="15"/>
      <c r="O34" s="72" t="str">
        <f t="shared" si="0"/>
        <v/>
      </c>
      <c r="P34" s="71" t="str">
        <f t="shared" si="1"/>
        <v/>
      </c>
      <c r="Q34" s="71" t="str">
        <f t="shared" si="2"/>
        <v/>
      </c>
    </row>
    <row r="35" spans="1:17" x14ac:dyDescent="0.25">
      <c r="A35">
        <v>20</v>
      </c>
      <c r="B35" s="14"/>
      <c r="C35" s="14"/>
      <c r="D35" s="14"/>
      <c r="E35" s="14"/>
      <c r="F35" s="14"/>
      <c r="G35" s="15"/>
      <c r="H35" s="16"/>
      <c r="I35" s="14"/>
      <c r="J35" s="14"/>
      <c r="K35" s="14"/>
      <c r="L35" s="18"/>
      <c r="M35" s="18"/>
      <c r="N35" s="15"/>
      <c r="O35" s="72" t="str">
        <f t="shared" si="0"/>
        <v/>
      </c>
      <c r="P35" s="71" t="str">
        <f t="shared" si="1"/>
        <v/>
      </c>
      <c r="Q35" s="71" t="str">
        <f t="shared" si="2"/>
        <v/>
      </c>
    </row>
    <row r="36" spans="1:17" x14ac:dyDescent="0.25">
      <c r="A36">
        <v>21</v>
      </c>
      <c r="B36" s="14"/>
      <c r="C36" s="14"/>
      <c r="D36" s="14"/>
      <c r="E36" s="14"/>
      <c r="F36" s="14"/>
      <c r="G36" s="15"/>
      <c r="H36" s="16"/>
      <c r="I36" s="14"/>
      <c r="J36" s="14"/>
      <c r="K36" s="14"/>
      <c r="L36" s="18"/>
      <c r="M36" s="18"/>
      <c r="N36" s="15"/>
      <c r="O36" s="72" t="str">
        <f t="shared" si="0"/>
        <v/>
      </c>
      <c r="P36" s="71" t="str">
        <f t="shared" si="1"/>
        <v/>
      </c>
      <c r="Q36" s="71" t="str">
        <f t="shared" si="2"/>
        <v/>
      </c>
    </row>
    <row r="37" spans="1:17" x14ac:dyDescent="0.25">
      <c r="A37">
        <v>22</v>
      </c>
      <c r="B37" s="14"/>
      <c r="C37" s="14"/>
      <c r="D37" s="14"/>
      <c r="E37" s="14"/>
      <c r="F37" s="14"/>
      <c r="G37" s="15"/>
      <c r="H37" s="16"/>
      <c r="I37" s="14"/>
      <c r="J37" s="14"/>
      <c r="K37" s="14"/>
      <c r="L37" s="18"/>
      <c r="M37" s="18"/>
      <c r="N37" s="15"/>
      <c r="O37" s="72" t="str">
        <f t="shared" si="0"/>
        <v/>
      </c>
      <c r="P37" s="71" t="str">
        <f t="shared" si="1"/>
        <v/>
      </c>
      <c r="Q37" s="71" t="str">
        <f t="shared" si="2"/>
        <v/>
      </c>
    </row>
    <row r="38" spans="1:17" x14ac:dyDescent="0.25">
      <c r="A38">
        <v>23</v>
      </c>
      <c r="B38" s="14"/>
      <c r="C38" s="14"/>
      <c r="D38" s="14"/>
      <c r="E38" s="14"/>
      <c r="F38" s="14"/>
      <c r="G38" s="15"/>
      <c r="H38" s="16"/>
      <c r="I38" s="14"/>
      <c r="J38" s="14"/>
      <c r="K38" s="14"/>
      <c r="L38" s="18"/>
      <c r="M38" s="18"/>
      <c r="N38" s="15"/>
      <c r="O38" s="72" t="str">
        <f t="shared" si="0"/>
        <v/>
      </c>
      <c r="P38" s="71" t="str">
        <f t="shared" si="1"/>
        <v/>
      </c>
      <c r="Q38" s="71" t="str">
        <f t="shared" si="2"/>
        <v/>
      </c>
    </row>
    <row r="39" spans="1:17" x14ac:dyDescent="0.25">
      <c r="A39">
        <v>24</v>
      </c>
      <c r="B39" s="14"/>
      <c r="C39" s="14"/>
      <c r="D39" s="14"/>
      <c r="E39" s="14"/>
      <c r="F39" s="14"/>
      <c r="G39" s="15"/>
      <c r="H39" s="16"/>
      <c r="I39" s="14"/>
      <c r="J39" s="14"/>
      <c r="K39" s="14"/>
      <c r="L39" s="18"/>
      <c r="M39" s="18"/>
      <c r="N39" s="15"/>
      <c r="O39" s="72" t="str">
        <f t="shared" si="0"/>
        <v/>
      </c>
      <c r="P39" s="71" t="str">
        <f t="shared" si="1"/>
        <v/>
      </c>
      <c r="Q39" s="71" t="str">
        <f t="shared" si="2"/>
        <v/>
      </c>
    </row>
    <row r="40" spans="1:17" x14ac:dyDescent="0.25">
      <c r="A40">
        <v>25</v>
      </c>
      <c r="B40" s="14"/>
      <c r="C40" s="14"/>
      <c r="D40" s="14"/>
      <c r="E40" s="14"/>
      <c r="F40" s="14"/>
      <c r="G40" s="15"/>
      <c r="H40" s="16"/>
      <c r="I40" s="14"/>
      <c r="J40" s="14"/>
      <c r="K40" s="14"/>
      <c r="L40" s="18"/>
      <c r="M40" s="18"/>
      <c r="N40" s="15"/>
      <c r="O40" s="72" t="str">
        <f t="shared" si="0"/>
        <v/>
      </c>
      <c r="P40" s="71" t="str">
        <f t="shared" si="1"/>
        <v/>
      </c>
      <c r="Q40" s="71" t="str">
        <f t="shared" si="2"/>
        <v/>
      </c>
    </row>
    <row r="41" spans="1:17" x14ac:dyDescent="0.25">
      <c r="A41">
        <v>26</v>
      </c>
      <c r="B41" s="14"/>
      <c r="C41" s="14"/>
      <c r="D41" s="14"/>
      <c r="E41" s="14"/>
      <c r="F41" s="14"/>
      <c r="G41" s="15"/>
      <c r="H41" s="16"/>
      <c r="I41" s="14"/>
      <c r="J41" s="14"/>
      <c r="K41" s="14"/>
      <c r="L41" s="18"/>
      <c r="M41" s="18"/>
      <c r="N41" s="15"/>
      <c r="O41" s="72" t="str">
        <f t="shared" si="0"/>
        <v/>
      </c>
      <c r="P41" s="71" t="str">
        <f t="shared" si="1"/>
        <v/>
      </c>
      <c r="Q41" s="71" t="str">
        <f t="shared" si="2"/>
        <v/>
      </c>
    </row>
    <row r="42" spans="1:17" x14ac:dyDescent="0.25">
      <c r="A42">
        <v>27</v>
      </c>
      <c r="B42" s="14"/>
      <c r="C42" s="14"/>
      <c r="D42" s="14"/>
      <c r="E42" s="14"/>
      <c r="F42" s="14"/>
      <c r="G42" s="15"/>
      <c r="H42" s="16"/>
      <c r="I42" s="14"/>
      <c r="J42" s="14"/>
      <c r="K42" s="14"/>
      <c r="L42" s="18"/>
      <c r="M42" s="18"/>
      <c r="N42" s="15"/>
      <c r="O42" s="72" t="str">
        <f t="shared" si="0"/>
        <v/>
      </c>
      <c r="P42" s="71" t="str">
        <f t="shared" si="1"/>
        <v/>
      </c>
      <c r="Q42" s="71" t="str">
        <f t="shared" si="2"/>
        <v/>
      </c>
    </row>
    <row r="43" spans="1:17" x14ac:dyDescent="0.25">
      <c r="A43">
        <v>28</v>
      </c>
      <c r="B43" s="14"/>
      <c r="C43" s="14"/>
      <c r="D43" s="14"/>
      <c r="E43" s="14"/>
      <c r="F43" s="14"/>
      <c r="G43" s="15"/>
      <c r="H43" s="16"/>
      <c r="I43" s="14"/>
      <c r="J43" s="14"/>
      <c r="K43" s="14"/>
      <c r="L43" s="18"/>
      <c r="M43" s="18"/>
      <c r="N43" s="15"/>
      <c r="O43" s="72" t="str">
        <f t="shared" si="0"/>
        <v/>
      </c>
      <c r="P43" s="71" t="str">
        <f t="shared" si="1"/>
        <v/>
      </c>
      <c r="Q43" s="71" t="str">
        <f t="shared" si="2"/>
        <v/>
      </c>
    </row>
    <row r="44" spans="1:17" x14ac:dyDescent="0.25">
      <c r="A44">
        <v>29</v>
      </c>
      <c r="B44" s="14"/>
      <c r="C44" s="14"/>
      <c r="D44" s="14"/>
      <c r="E44" s="14"/>
      <c r="F44" s="14"/>
      <c r="G44" s="15"/>
      <c r="H44" s="16"/>
      <c r="I44" s="14"/>
      <c r="J44" s="14"/>
      <c r="K44" s="14"/>
      <c r="L44" s="18"/>
      <c r="M44" s="18"/>
      <c r="N44" s="15"/>
      <c r="O44" s="72" t="str">
        <f t="shared" si="0"/>
        <v/>
      </c>
      <c r="P44" s="71" t="str">
        <f t="shared" si="1"/>
        <v/>
      </c>
      <c r="Q44" s="71" t="str">
        <f t="shared" si="2"/>
        <v/>
      </c>
    </row>
    <row r="45" spans="1:17" x14ac:dyDescent="0.25">
      <c r="A45">
        <v>30</v>
      </c>
      <c r="B45" s="14"/>
      <c r="C45" s="14"/>
      <c r="D45" s="14"/>
      <c r="E45" s="14"/>
      <c r="F45" s="14"/>
      <c r="G45" s="15"/>
      <c r="H45" s="16"/>
      <c r="I45" s="14"/>
      <c r="J45" s="14"/>
      <c r="K45" s="14"/>
      <c r="L45" s="18"/>
      <c r="M45" s="18"/>
      <c r="N45" s="15"/>
      <c r="O45" s="72" t="str">
        <f t="shared" si="0"/>
        <v/>
      </c>
      <c r="P45" s="71" t="str">
        <f t="shared" si="1"/>
        <v/>
      </c>
      <c r="Q45" s="71" t="str">
        <f t="shared" si="2"/>
        <v/>
      </c>
    </row>
    <row r="46" spans="1:17" x14ac:dyDescent="0.25">
      <c r="A46">
        <v>31</v>
      </c>
      <c r="B46" s="14"/>
      <c r="C46" s="14"/>
      <c r="D46" s="14"/>
      <c r="E46" s="14"/>
      <c r="F46" s="14"/>
      <c r="G46" s="15"/>
      <c r="H46" s="16"/>
      <c r="I46" s="14"/>
      <c r="J46" s="14"/>
      <c r="K46" s="14"/>
      <c r="L46" s="18"/>
      <c r="M46" s="18"/>
      <c r="N46" s="15"/>
      <c r="O46" s="72" t="str">
        <f t="shared" si="0"/>
        <v/>
      </c>
      <c r="P46" s="71" t="str">
        <f t="shared" si="1"/>
        <v/>
      </c>
      <c r="Q46" s="71" t="str">
        <f t="shared" si="2"/>
        <v/>
      </c>
    </row>
    <row r="47" spans="1:17" x14ac:dyDescent="0.25">
      <c r="A47">
        <v>32</v>
      </c>
      <c r="B47" s="14"/>
      <c r="C47" s="14"/>
      <c r="D47" s="14"/>
      <c r="E47" s="14"/>
      <c r="F47" s="14"/>
      <c r="G47" s="15"/>
      <c r="H47" s="16"/>
      <c r="I47" s="14"/>
      <c r="J47" s="14"/>
      <c r="K47" s="14"/>
      <c r="L47" s="18"/>
      <c r="M47" s="18"/>
      <c r="N47" s="15"/>
      <c r="O47" s="72" t="str">
        <f t="shared" si="0"/>
        <v/>
      </c>
      <c r="P47" s="71" t="str">
        <f t="shared" si="1"/>
        <v/>
      </c>
      <c r="Q47" s="71" t="str">
        <f t="shared" si="2"/>
        <v/>
      </c>
    </row>
    <row r="48" spans="1:17" x14ac:dyDescent="0.25">
      <c r="A48">
        <v>33</v>
      </c>
      <c r="B48" s="14"/>
      <c r="C48" s="14"/>
      <c r="D48" s="14"/>
      <c r="E48" s="14"/>
      <c r="F48" s="14"/>
      <c r="G48" s="15"/>
      <c r="H48" s="16"/>
      <c r="I48" s="14"/>
      <c r="J48" s="14"/>
      <c r="K48" s="14"/>
      <c r="L48" s="18"/>
      <c r="M48" s="18"/>
      <c r="N48" s="15"/>
      <c r="O48" s="72" t="str">
        <f t="shared" si="0"/>
        <v/>
      </c>
      <c r="P48" s="71" t="str">
        <f t="shared" si="1"/>
        <v/>
      </c>
      <c r="Q48" s="71" t="str">
        <f t="shared" si="2"/>
        <v/>
      </c>
    </row>
    <row r="49" spans="1:17" x14ac:dyDescent="0.25">
      <c r="A49">
        <v>34</v>
      </c>
      <c r="B49" s="14"/>
      <c r="C49" s="14"/>
      <c r="D49" s="14"/>
      <c r="E49" s="14"/>
      <c r="F49" s="14"/>
      <c r="G49" s="15"/>
      <c r="H49" s="16"/>
      <c r="I49" s="14"/>
      <c r="J49" s="14"/>
      <c r="K49" s="14"/>
      <c r="L49" s="18"/>
      <c r="M49" s="18"/>
      <c r="N49" s="15"/>
      <c r="O49" s="72" t="str">
        <f t="shared" si="0"/>
        <v/>
      </c>
      <c r="P49" s="71" t="str">
        <f t="shared" si="1"/>
        <v/>
      </c>
      <c r="Q49" s="71" t="str">
        <f t="shared" si="2"/>
        <v/>
      </c>
    </row>
    <row r="50" spans="1:17" x14ac:dyDescent="0.25">
      <c r="A50">
        <v>35</v>
      </c>
      <c r="B50" s="14"/>
      <c r="C50" s="14"/>
      <c r="D50" s="14"/>
      <c r="E50" s="14"/>
      <c r="F50" s="14"/>
      <c r="G50" s="15"/>
      <c r="H50" s="16"/>
      <c r="I50" s="14"/>
      <c r="J50" s="14"/>
      <c r="K50" s="14"/>
      <c r="L50" s="18"/>
      <c r="M50" s="18"/>
      <c r="N50" s="15"/>
      <c r="O50" s="72" t="str">
        <f t="shared" si="0"/>
        <v/>
      </c>
      <c r="P50" s="71" t="str">
        <f t="shared" si="1"/>
        <v/>
      </c>
      <c r="Q50" s="71" t="str">
        <f t="shared" si="2"/>
        <v/>
      </c>
    </row>
    <row r="51" spans="1:17" x14ac:dyDescent="0.25">
      <c r="A51">
        <v>36</v>
      </c>
      <c r="B51" s="14"/>
      <c r="C51" s="14"/>
      <c r="D51" s="14"/>
      <c r="E51" s="14"/>
      <c r="F51" s="14"/>
      <c r="G51" s="15"/>
      <c r="H51" s="16"/>
      <c r="I51" s="14"/>
      <c r="J51" s="14"/>
      <c r="K51" s="14"/>
      <c r="L51" s="18"/>
      <c r="M51" s="18"/>
      <c r="N51" s="15"/>
      <c r="O51" s="72" t="str">
        <f t="shared" si="0"/>
        <v/>
      </c>
      <c r="P51" s="71" t="str">
        <f t="shared" si="1"/>
        <v/>
      </c>
      <c r="Q51" s="71" t="str">
        <f t="shared" si="2"/>
        <v/>
      </c>
    </row>
    <row r="52" spans="1:17" x14ac:dyDescent="0.25">
      <c r="A52">
        <v>37</v>
      </c>
      <c r="B52" s="14"/>
      <c r="C52" s="14"/>
      <c r="D52" s="14"/>
      <c r="E52" s="14"/>
      <c r="F52" s="14"/>
      <c r="G52" s="15"/>
      <c r="H52" s="16"/>
      <c r="I52" s="14"/>
      <c r="J52" s="14"/>
      <c r="K52" s="14"/>
      <c r="L52" s="18"/>
      <c r="M52" s="18"/>
      <c r="N52" s="15"/>
      <c r="O52" s="72" t="str">
        <f t="shared" si="0"/>
        <v/>
      </c>
      <c r="P52" s="71" t="str">
        <f t="shared" si="1"/>
        <v/>
      </c>
      <c r="Q52" s="71" t="str">
        <f t="shared" si="2"/>
        <v/>
      </c>
    </row>
    <row r="53" spans="1:17" x14ac:dyDescent="0.25">
      <c r="A53">
        <v>38</v>
      </c>
      <c r="B53" s="14"/>
      <c r="C53" s="14"/>
      <c r="D53" s="14"/>
      <c r="E53" s="14"/>
      <c r="F53" s="14"/>
      <c r="G53" s="15"/>
      <c r="H53" s="16"/>
      <c r="I53" s="14"/>
      <c r="J53" s="14"/>
      <c r="K53" s="14"/>
      <c r="L53" s="18"/>
      <c r="M53" s="18"/>
      <c r="N53" s="15"/>
      <c r="O53" s="72" t="str">
        <f t="shared" si="0"/>
        <v/>
      </c>
      <c r="P53" s="71" t="str">
        <f t="shared" si="1"/>
        <v/>
      </c>
      <c r="Q53" s="71" t="str">
        <f t="shared" si="2"/>
        <v/>
      </c>
    </row>
    <row r="54" spans="1:17" x14ac:dyDescent="0.25">
      <c r="A54">
        <v>39</v>
      </c>
      <c r="B54" s="14"/>
      <c r="C54" s="14"/>
      <c r="D54" s="14"/>
      <c r="E54" s="14"/>
      <c r="F54" s="14"/>
      <c r="G54" s="15"/>
      <c r="H54" s="16"/>
      <c r="I54" s="14"/>
      <c r="J54" s="14"/>
      <c r="K54" s="14"/>
      <c r="L54" s="18"/>
      <c r="M54" s="18"/>
      <c r="N54" s="15"/>
      <c r="O54" s="72" t="str">
        <f t="shared" si="0"/>
        <v/>
      </c>
      <c r="P54" s="71" t="str">
        <f t="shared" si="1"/>
        <v/>
      </c>
      <c r="Q54" s="71" t="str">
        <f t="shared" si="2"/>
        <v/>
      </c>
    </row>
    <row r="55" spans="1:17" x14ac:dyDescent="0.25">
      <c r="A55">
        <v>40</v>
      </c>
      <c r="B55" s="14"/>
      <c r="C55" s="14"/>
      <c r="D55" s="14"/>
      <c r="E55" s="14"/>
      <c r="F55" s="14"/>
      <c r="G55" s="15"/>
      <c r="H55" s="16"/>
      <c r="I55" s="14"/>
      <c r="J55" s="14"/>
      <c r="K55" s="14"/>
      <c r="L55" s="18"/>
      <c r="M55" s="18"/>
      <c r="N55" s="15"/>
      <c r="O55" s="72" t="str">
        <f t="shared" si="0"/>
        <v/>
      </c>
      <c r="P55" s="71" t="str">
        <f t="shared" si="1"/>
        <v/>
      </c>
      <c r="Q55" s="71" t="str">
        <f t="shared" si="2"/>
        <v/>
      </c>
    </row>
    <row r="56" spans="1:17" x14ac:dyDescent="0.25">
      <c r="A56">
        <v>41</v>
      </c>
      <c r="B56" s="14"/>
      <c r="C56" s="14"/>
      <c r="D56" s="14"/>
      <c r="E56" s="14"/>
      <c r="F56" s="14"/>
      <c r="G56" s="15"/>
      <c r="H56" s="16"/>
      <c r="I56" s="14"/>
      <c r="J56" s="14"/>
      <c r="K56" s="14"/>
      <c r="L56" s="18"/>
      <c r="M56" s="18"/>
      <c r="N56" s="15"/>
      <c r="O56" s="72" t="str">
        <f t="shared" si="0"/>
        <v/>
      </c>
      <c r="P56" s="71" t="str">
        <f t="shared" si="1"/>
        <v/>
      </c>
      <c r="Q56" s="71" t="str">
        <f t="shared" si="2"/>
        <v/>
      </c>
    </row>
    <row r="57" spans="1:17" x14ac:dyDescent="0.25">
      <c r="A57">
        <v>42</v>
      </c>
      <c r="B57" s="14"/>
      <c r="C57" s="14"/>
      <c r="D57" s="14"/>
      <c r="E57" s="14"/>
      <c r="F57" s="14"/>
      <c r="G57" s="15"/>
      <c r="H57" s="16"/>
      <c r="I57" s="14"/>
      <c r="J57" s="14"/>
      <c r="K57" s="14"/>
      <c r="L57" s="18"/>
      <c r="M57" s="18"/>
      <c r="N57" s="15"/>
      <c r="O57" s="72" t="str">
        <f t="shared" si="0"/>
        <v/>
      </c>
      <c r="P57" s="71" t="str">
        <f t="shared" si="1"/>
        <v/>
      </c>
      <c r="Q57" s="71" t="str">
        <f t="shared" si="2"/>
        <v/>
      </c>
    </row>
    <row r="58" spans="1:17" x14ac:dyDescent="0.25">
      <c r="A58">
        <v>43</v>
      </c>
      <c r="B58" s="14"/>
      <c r="C58" s="14"/>
      <c r="D58" s="14"/>
      <c r="E58" s="14"/>
      <c r="F58" s="14"/>
      <c r="G58" s="15"/>
      <c r="H58" s="16"/>
      <c r="I58" s="14"/>
      <c r="J58" s="14"/>
      <c r="K58" s="14"/>
      <c r="L58" s="18"/>
      <c r="M58" s="18"/>
      <c r="N58" s="15"/>
      <c r="O58" s="72" t="str">
        <f t="shared" si="0"/>
        <v/>
      </c>
      <c r="P58" s="71" t="str">
        <f t="shared" si="1"/>
        <v/>
      </c>
      <c r="Q58" s="71" t="str">
        <f t="shared" si="2"/>
        <v/>
      </c>
    </row>
    <row r="59" spans="1:17" x14ac:dyDescent="0.25">
      <c r="A59">
        <v>44</v>
      </c>
      <c r="B59" s="14"/>
      <c r="C59" s="14"/>
      <c r="D59" s="14"/>
      <c r="E59" s="14"/>
      <c r="F59" s="14"/>
      <c r="G59" s="15"/>
      <c r="H59" s="16"/>
      <c r="I59" s="14"/>
      <c r="J59" s="14"/>
      <c r="K59" s="14"/>
      <c r="L59" s="18"/>
      <c r="M59" s="18"/>
      <c r="N59" s="15"/>
      <c r="O59" s="72" t="str">
        <f t="shared" si="0"/>
        <v/>
      </c>
      <c r="P59" s="71" t="str">
        <f t="shared" si="1"/>
        <v/>
      </c>
      <c r="Q59" s="71" t="str">
        <f t="shared" si="2"/>
        <v/>
      </c>
    </row>
    <row r="60" spans="1:17" x14ac:dyDescent="0.25">
      <c r="A60">
        <v>45</v>
      </c>
      <c r="B60" s="14"/>
      <c r="C60" s="14"/>
      <c r="D60" s="14"/>
      <c r="E60" s="14"/>
      <c r="F60" s="14"/>
      <c r="G60" s="15"/>
      <c r="H60" s="16"/>
      <c r="I60" s="14"/>
      <c r="J60" s="14"/>
      <c r="K60" s="14"/>
      <c r="L60" s="18"/>
      <c r="M60" s="18"/>
      <c r="N60" s="15"/>
      <c r="O60" s="72" t="str">
        <f t="shared" si="0"/>
        <v/>
      </c>
      <c r="P60" s="71" t="str">
        <f t="shared" si="1"/>
        <v/>
      </c>
      <c r="Q60" s="71" t="str">
        <f t="shared" si="2"/>
        <v/>
      </c>
    </row>
    <row r="61" spans="1:17" x14ac:dyDescent="0.25">
      <c r="A61">
        <v>46</v>
      </c>
      <c r="B61" s="14"/>
      <c r="C61" s="14"/>
      <c r="D61" s="14"/>
      <c r="E61" s="14"/>
      <c r="F61" s="14"/>
      <c r="G61" s="15"/>
      <c r="H61" s="16"/>
      <c r="I61" s="14"/>
      <c r="J61" s="14"/>
      <c r="K61" s="14"/>
      <c r="L61" s="18"/>
      <c r="M61" s="18"/>
      <c r="N61" s="15"/>
      <c r="O61" s="72" t="str">
        <f t="shared" si="0"/>
        <v/>
      </c>
      <c r="P61" s="71" t="str">
        <f t="shared" si="1"/>
        <v/>
      </c>
      <c r="Q61" s="71" t="str">
        <f t="shared" si="2"/>
        <v/>
      </c>
    </row>
    <row r="62" spans="1:17" x14ac:dyDescent="0.25">
      <c r="A62">
        <v>47</v>
      </c>
      <c r="B62" s="14"/>
      <c r="C62" s="14"/>
      <c r="D62" s="14"/>
      <c r="E62" s="14"/>
      <c r="F62" s="14"/>
      <c r="G62" s="15"/>
      <c r="H62" s="16"/>
      <c r="I62" s="14"/>
      <c r="J62" s="14"/>
      <c r="K62" s="14"/>
      <c r="L62" s="18"/>
      <c r="M62" s="18"/>
      <c r="N62" s="15"/>
      <c r="O62" s="72" t="str">
        <f t="shared" si="0"/>
        <v/>
      </c>
      <c r="P62" s="71" t="str">
        <f t="shared" si="1"/>
        <v/>
      </c>
      <c r="Q62" s="71" t="str">
        <f t="shared" si="2"/>
        <v/>
      </c>
    </row>
    <row r="63" spans="1:17" x14ac:dyDescent="0.25">
      <c r="A63">
        <v>48</v>
      </c>
      <c r="B63" s="14"/>
      <c r="C63" s="14"/>
      <c r="D63" s="14"/>
      <c r="E63" s="14"/>
      <c r="F63" s="14"/>
      <c r="G63" s="15"/>
      <c r="H63" s="16"/>
      <c r="I63" s="14"/>
      <c r="J63" s="14"/>
      <c r="K63" s="14"/>
      <c r="L63" s="18"/>
      <c r="M63" s="18"/>
      <c r="N63" s="15"/>
      <c r="O63" s="72" t="str">
        <f t="shared" si="0"/>
        <v/>
      </c>
      <c r="P63" s="71" t="str">
        <f t="shared" si="1"/>
        <v/>
      </c>
      <c r="Q63" s="71" t="str">
        <f t="shared" si="2"/>
        <v/>
      </c>
    </row>
    <row r="64" spans="1:17" x14ac:dyDescent="0.25">
      <c r="A64">
        <v>49</v>
      </c>
      <c r="B64" s="14"/>
      <c r="C64" s="14"/>
      <c r="D64" s="14"/>
      <c r="E64" s="14"/>
      <c r="F64" s="14"/>
      <c r="G64" s="15"/>
      <c r="H64" s="16"/>
      <c r="I64" s="14"/>
      <c r="J64" s="14"/>
      <c r="K64" s="14"/>
      <c r="L64" s="18"/>
      <c r="M64" s="18"/>
      <c r="N64" s="15"/>
      <c r="O64" s="72" t="str">
        <f t="shared" si="0"/>
        <v/>
      </c>
      <c r="P64" s="71" t="str">
        <f t="shared" si="1"/>
        <v/>
      </c>
      <c r="Q64" s="71" t="str">
        <f t="shared" si="2"/>
        <v/>
      </c>
    </row>
    <row r="65" spans="1:17" x14ac:dyDescent="0.25">
      <c r="A65">
        <v>50</v>
      </c>
      <c r="B65" s="14"/>
      <c r="C65" s="14"/>
      <c r="D65" s="14"/>
      <c r="E65" s="14"/>
      <c r="F65" s="14"/>
      <c r="G65" s="15"/>
      <c r="H65" s="16"/>
      <c r="I65" s="14"/>
      <c r="J65" s="14"/>
      <c r="K65" s="14"/>
      <c r="L65" s="18"/>
      <c r="M65" s="18"/>
      <c r="N65" s="15"/>
      <c r="O65" s="72" t="str">
        <f t="shared" si="0"/>
        <v/>
      </c>
      <c r="P65" s="71" t="str">
        <f t="shared" si="1"/>
        <v/>
      </c>
      <c r="Q65" s="71" t="str">
        <f t="shared" si="2"/>
        <v/>
      </c>
    </row>
    <row r="66" spans="1:17" x14ac:dyDescent="0.25">
      <c r="A66">
        <v>51</v>
      </c>
      <c r="B66" s="14"/>
      <c r="C66" s="14"/>
      <c r="D66" s="14"/>
      <c r="E66" s="14"/>
      <c r="F66" s="14"/>
      <c r="G66" s="15"/>
      <c r="H66" s="16"/>
      <c r="I66" s="14"/>
      <c r="J66" s="14"/>
      <c r="K66" s="14"/>
      <c r="L66" s="18"/>
      <c r="M66" s="18"/>
      <c r="N66" s="15"/>
      <c r="O66" s="72" t="str">
        <f t="shared" si="0"/>
        <v/>
      </c>
      <c r="P66" s="71" t="str">
        <f t="shared" si="1"/>
        <v/>
      </c>
      <c r="Q66" s="71" t="str">
        <f t="shared" si="2"/>
        <v/>
      </c>
    </row>
    <row r="67" spans="1:17" x14ac:dyDescent="0.25">
      <c r="A67">
        <v>52</v>
      </c>
      <c r="B67" s="14"/>
      <c r="C67" s="14"/>
      <c r="D67" s="14"/>
      <c r="E67" s="14"/>
      <c r="F67" s="14"/>
      <c r="G67" s="15"/>
      <c r="H67" s="16"/>
      <c r="I67" s="14"/>
      <c r="J67" s="14"/>
      <c r="K67" s="14"/>
      <c r="L67" s="18"/>
      <c r="M67" s="18"/>
      <c r="N67" s="15"/>
      <c r="O67" s="72" t="str">
        <f t="shared" si="0"/>
        <v/>
      </c>
      <c r="P67" s="71" t="str">
        <f t="shared" si="1"/>
        <v/>
      </c>
      <c r="Q67" s="71" t="str">
        <f t="shared" si="2"/>
        <v/>
      </c>
    </row>
    <row r="68" spans="1:17" x14ac:dyDescent="0.25">
      <c r="A68">
        <v>53</v>
      </c>
      <c r="B68" s="14"/>
      <c r="C68" s="14"/>
      <c r="D68" s="14"/>
      <c r="E68" s="14"/>
      <c r="F68" s="14"/>
      <c r="G68" s="15"/>
      <c r="H68" s="16"/>
      <c r="I68" s="14"/>
      <c r="J68" s="14"/>
      <c r="K68" s="14"/>
      <c r="L68" s="18"/>
      <c r="M68" s="18"/>
      <c r="N68" s="15"/>
      <c r="O68" s="72" t="str">
        <f t="shared" si="0"/>
        <v/>
      </c>
      <c r="P68" s="71" t="str">
        <f t="shared" si="1"/>
        <v/>
      </c>
      <c r="Q68" s="71" t="str">
        <f t="shared" si="2"/>
        <v/>
      </c>
    </row>
    <row r="69" spans="1:17" x14ac:dyDescent="0.25">
      <c r="A69">
        <v>54</v>
      </c>
      <c r="B69" s="14"/>
      <c r="C69" s="14"/>
      <c r="D69" s="14"/>
      <c r="E69" s="14"/>
      <c r="F69" s="14"/>
      <c r="G69" s="15"/>
      <c r="H69" s="16"/>
      <c r="I69" s="14"/>
      <c r="J69" s="14"/>
      <c r="K69" s="14"/>
      <c r="L69" s="18"/>
      <c r="M69" s="18"/>
      <c r="N69" s="15"/>
      <c r="O69" s="72" t="str">
        <f t="shared" si="0"/>
        <v/>
      </c>
      <c r="P69" s="71" t="str">
        <f t="shared" si="1"/>
        <v/>
      </c>
      <c r="Q69" s="71" t="str">
        <f t="shared" si="2"/>
        <v/>
      </c>
    </row>
    <row r="70" spans="1:17" x14ac:dyDescent="0.25">
      <c r="A70">
        <v>55</v>
      </c>
      <c r="B70" s="14"/>
      <c r="C70" s="14"/>
      <c r="D70" s="14"/>
      <c r="E70" s="14"/>
      <c r="F70" s="14"/>
      <c r="G70" s="15"/>
      <c r="H70" s="16"/>
      <c r="I70" s="14"/>
      <c r="J70" s="14"/>
      <c r="K70" s="14"/>
      <c r="L70" s="18"/>
      <c r="M70" s="18"/>
      <c r="N70" s="15"/>
      <c r="O70" s="72" t="str">
        <f t="shared" si="0"/>
        <v/>
      </c>
      <c r="P70" s="71" t="str">
        <f t="shared" si="1"/>
        <v/>
      </c>
      <c r="Q70" s="71" t="str">
        <f t="shared" si="2"/>
        <v/>
      </c>
    </row>
    <row r="71" spans="1:17" x14ac:dyDescent="0.25">
      <c r="A71">
        <v>56</v>
      </c>
      <c r="B71" s="14"/>
      <c r="C71" s="14"/>
      <c r="D71" s="14"/>
      <c r="E71" s="14"/>
      <c r="F71" s="14"/>
      <c r="G71" s="15"/>
      <c r="H71" s="16"/>
      <c r="I71" s="14"/>
      <c r="J71" s="14"/>
      <c r="K71" s="14"/>
      <c r="L71" s="18"/>
      <c r="M71" s="18"/>
      <c r="N71" s="15"/>
      <c r="O71" s="72" t="str">
        <f t="shared" si="0"/>
        <v/>
      </c>
      <c r="P71" s="71" t="str">
        <f t="shared" si="1"/>
        <v/>
      </c>
      <c r="Q71" s="71" t="str">
        <f t="shared" si="2"/>
        <v/>
      </c>
    </row>
    <row r="72" spans="1:17" x14ac:dyDescent="0.25">
      <c r="A72">
        <v>57</v>
      </c>
      <c r="B72" s="14"/>
      <c r="C72" s="14"/>
      <c r="D72" s="14"/>
      <c r="E72" s="14"/>
      <c r="F72" s="14"/>
      <c r="G72" s="15"/>
      <c r="H72" s="16"/>
      <c r="I72" s="14"/>
      <c r="J72" s="14"/>
      <c r="K72" s="14"/>
      <c r="L72" s="18"/>
      <c r="M72" s="18"/>
      <c r="N72" s="15"/>
      <c r="O72" s="72" t="str">
        <f t="shared" si="0"/>
        <v/>
      </c>
      <c r="P72" s="71" t="str">
        <f t="shared" si="1"/>
        <v/>
      </c>
      <c r="Q72" s="71" t="str">
        <f t="shared" si="2"/>
        <v/>
      </c>
    </row>
    <row r="73" spans="1:17" x14ac:dyDescent="0.25">
      <c r="A73">
        <v>58</v>
      </c>
      <c r="B73" s="14"/>
      <c r="C73" s="14"/>
      <c r="D73" s="14"/>
      <c r="E73" s="14"/>
      <c r="F73" s="14"/>
      <c r="G73" s="15"/>
      <c r="H73" s="16"/>
      <c r="I73" s="14"/>
      <c r="J73" s="14"/>
      <c r="K73" s="14"/>
      <c r="L73" s="18"/>
      <c r="M73" s="18"/>
      <c r="N73" s="15"/>
      <c r="O73" s="72" t="str">
        <f t="shared" si="0"/>
        <v/>
      </c>
      <c r="P73" s="71" t="str">
        <f t="shared" si="1"/>
        <v/>
      </c>
      <c r="Q73" s="71" t="str">
        <f t="shared" si="2"/>
        <v/>
      </c>
    </row>
    <row r="74" spans="1:17" x14ac:dyDescent="0.25">
      <c r="A74">
        <v>59</v>
      </c>
      <c r="B74" s="14"/>
      <c r="C74" s="14"/>
      <c r="D74" s="14"/>
      <c r="E74" s="14"/>
      <c r="F74" s="14"/>
      <c r="G74" s="15"/>
      <c r="H74" s="16"/>
      <c r="I74" s="14"/>
      <c r="J74" s="14"/>
      <c r="K74" s="14"/>
      <c r="L74" s="18"/>
      <c r="M74" s="18"/>
      <c r="N74" s="15"/>
      <c r="O74" s="72" t="str">
        <f t="shared" si="0"/>
        <v/>
      </c>
      <c r="P74" s="71" t="str">
        <f t="shared" si="1"/>
        <v/>
      </c>
      <c r="Q74" s="71" t="str">
        <f t="shared" si="2"/>
        <v/>
      </c>
    </row>
    <row r="75" spans="1:17" x14ac:dyDescent="0.25">
      <c r="A75">
        <v>60</v>
      </c>
      <c r="B75" s="14"/>
      <c r="C75" s="14"/>
      <c r="D75" s="14"/>
      <c r="E75" s="14"/>
      <c r="F75" s="14"/>
      <c r="G75" s="15"/>
      <c r="H75" s="16"/>
      <c r="I75" s="14"/>
      <c r="J75" s="14"/>
      <c r="K75" s="14"/>
      <c r="L75" s="18"/>
      <c r="M75" s="18"/>
      <c r="N75" s="15"/>
      <c r="O75" s="72" t="str">
        <f t="shared" si="0"/>
        <v/>
      </c>
      <c r="P75" s="71" t="str">
        <f t="shared" si="1"/>
        <v/>
      </c>
      <c r="Q75" s="71" t="str">
        <f t="shared" si="2"/>
        <v/>
      </c>
    </row>
    <row r="76" spans="1:17" x14ac:dyDescent="0.25">
      <c r="A76">
        <v>61</v>
      </c>
      <c r="B76" s="14"/>
      <c r="C76" s="14"/>
      <c r="D76" s="14"/>
      <c r="E76" s="14"/>
      <c r="F76" s="14"/>
      <c r="G76" s="15"/>
      <c r="H76" s="16"/>
      <c r="I76" s="14"/>
      <c r="J76" s="14"/>
      <c r="K76" s="14"/>
      <c r="L76" s="18"/>
      <c r="M76" s="18"/>
      <c r="N76" s="15"/>
      <c r="O76" s="72" t="str">
        <f t="shared" si="0"/>
        <v/>
      </c>
      <c r="P76" s="71" t="str">
        <f t="shared" si="1"/>
        <v/>
      </c>
      <c r="Q76" s="71" t="str">
        <f t="shared" si="2"/>
        <v/>
      </c>
    </row>
    <row r="77" spans="1:17" x14ac:dyDescent="0.25">
      <c r="A77">
        <v>62</v>
      </c>
      <c r="B77" s="14"/>
      <c r="C77" s="14"/>
      <c r="D77" s="14"/>
      <c r="E77" s="14"/>
      <c r="F77" s="14"/>
      <c r="G77" s="15"/>
      <c r="H77" s="16"/>
      <c r="I77" s="14"/>
      <c r="J77" s="14"/>
      <c r="K77" s="14"/>
      <c r="L77" s="18"/>
      <c r="M77" s="18"/>
      <c r="N77" s="15"/>
      <c r="O77" s="72" t="str">
        <f t="shared" si="0"/>
        <v/>
      </c>
      <c r="P77" s="71" t="str">
        <f t="shared" si="1"/>
        <v/>
      </c>
      <c r="Q77" s="71" t="str">
        <f t="shared" si="2"/>
        <v/>
      </c>
    </row>
    <row r="78" spans="1:17" x14ac:dyDescent="0.25">
      <c r="A78">
        <v>63</v>
      </c>
      <c r="B78" s="14"/>
      <c r="C78" s="14"/>
      <c r="D78" s="14"/>
      <c r="E78" s="14"/>
      <c r="F78" s="14"/>
      <c r="G78" s="15"/>
      <c r="H78" s="16"/>
      <c r="I78" s="14"/>
      <c r="J78" s="14"/>
      <c r="K78" s="14"/>
      <c r="L78" s="18"/>
      <c r="M78" s="18"/>
      <c r="N78" s="15"/>
      <c r="O78" s="72" t="str">
        <f t="shared" si="0"/>
        <v/>
      </c>
      <c r="P78" s="71" t="str">
        <f t="shared" si="1"/>
        <v/>
      </c>
      <c r="Q78" s="71" t="str">
        <f t="shared" si="2"/>
        <v/>
      </c>
    </row>
    <row r="79" spans="1:17" x14ac:dyDescent="0.25">
      <c r="A79">
        <v>64</v>
      </c>
      <c r="B79" s="14"/>
      <c r="C79" s="14"/>
      <c r="D79" s="14"/>
      <c r="E79" s="14"/>
      <c r="F79" s="14"/>
      <c r="G79" s="15"/>
      <c r="H79" s="16"/>
      <c r="I79" s="14"/>
      <c r="J79" s="14"/>
      <c r="K79" s="14"/>
      <c r="L79" s="18"/>
      <c r="M79" s="18"/>
      <c r="N79" s="15"/>
      <c r="O79" s="72" t="str">
        <f t="shared" si="0"/>
        <v/>
      </c>
      <c r="P79" s="71" t="str">
        <f t="shared" si="1"/>
        <v/>
      </c>
      <c r="Q79" s="71" t="str">
        <f t="shared" si="2"/>
        <v/>
      </c>
    </row>
    <row r="80" spans="1:17" x14ac:dyDescent="0.25">
      <c r="A80">
        <v>65</v>
      </c>
      <c r="B80" s="14"/>
      <c r="C80" s="14"/>
      <c r="D80" s="14"/>
      <c r="E80" s="14"/>
      <c r="F80" s="14"/>
      <c r="G80" s="15"/>
      <c r="H80" s="16"/>
      <c r="I80" s="14"/>
      <c r="J80" s="14"/>
      <c r="K80" s="14"/>
      <c r="L80" s="18"/>
      <c r="M80" s="18"/>
      <c r="N80" s="15"/>
      <c r="O80" s="72" t="str">
        <f t="shared" si="0"/>
        <v/>
      </c>
      <c r="P80" s="71" t="str">
        <f t="shared" si="1"/>
        <v/>
      </c>
      <c r="Q80" s="71" t="str">
        <f t="shared" si="2"/>
        <v/>
      </c>
    </row>
    <row r="81" spans="1:17" x14ac:dyDescent="0.25">
      <c r="A81">
        <v>66</v>
      </c>
      <c r="B81" s="14"/>
      <c r="C81" s="14"/>
      <c r="D81" s="14"/>
      <c r="E81" s="14"/>
      <c r="F81" s="14"/>
      <c r="G81" s="15"/>
      <c r="H81" s="16"/>
      <c r="I81" s="14"/>
      <c r="J81" s="14"/>
      <c r="K81" s="14"/>
      <c r="L81" s="18"/>
      <c r="M81" s="18"/>
      <c r="N81" s="15"/>
      <c r="O81" s="72" t="str">
        <f t="shared" ref="O81:O115" si="3">+IF(OR(Q81="Y",P81="Y"),"Please Select an Operating Accounting Unit.","")</f>
        <v/>
      </c>
      <c r="P81" s="71" t="str">
        <f t="shared" ref="P81:P115" si="4">+IF(B81="","",IF(AND(B81&gt;=103000,B81&lt;=103999),"Y",IF(AND(B81&gt;=104000,B81&lt;=104999),"Y",IF(AND(B81&gt;=107000,B81&lt;=107999),"Y",IF(AND(B81&gt;=200000,B81&lt;=299999),"Y",IF(AND(B81&gt;=500000,B81&lt;=599999),"Y",IF(AND(B81&gt;=310000,B81&lt;=319999),"Y","")))))))</f>
        <v/>
      </c>
      <c r="Q81" s="71" t="str">
        <f t="shared" ref="Q81:Q115" si="5">+IF(I81="","",IF(AND(I81&gt;=103000,I81&lt;=103999),"Y",IF(AND(I81&gt;=104000,I81&lt;=104999),"Y",IF(AND(I81&gt;=107000,I81&lt;=107999),"Y",IF(AND(I81&gt;=200000,I81&lt;=299999),"Y",IF(AND(I81&gt;=500000,I81&lt;=599999),"Y",IF(AND(I81&gt;=310000,I81&lt;=319999),"Y","")))))))</f>
        <v/>
      </c>
    </row>
    <row r="82" spans="1:17" x14ac:dyDescent="0.25">
      <c r="A82">
        <v>67</v>
      </c>
      <c r="B82" s="14"/>
      <c r="C82" s="14"/>
      <c r="D82" s="14"/>
      <c r="E82" s="14"/>
      <c r="F82" s="14"/>
      <c r="G82" s="15"/>
      <c r="H82" s="16"/>
      <c r="I82" s="14"/>
      <c r="J82" s="14"/>
      <c r="K82" s="14"/>
      <c r="L82" s="18"/>
      <c r="M82" s="18"/>
      <c r="N82" s="15"/>
      <c r="O82" s="72" t="str">
        <f t="shared" si="3"/>
        <v/>
      </c>
      <c r="P82" s="71" t="str">
        <f t="shared" si="4"/>
        <v/>
      </c>
      <c r="Q82" s="71" t="str">
        <f t="shared" si="5"/>
        <v/>
      </c>
    </row>
    <row r="83" spans="1:17" x14ac:dyDescent="0.25">
      <c r="A83">
        <v>68</v>
      </c>
      <c r="B83" s="14"/>
      <c r="C83" s="14"/>
      <c r="D83" s="14"/>
      <c r="E83" s="14"/>
      <c r="F83" s="14"/>
      <c r="G83" s="15"/>
      <c r="H83" s="16"/>
      <c r="I83" s="14"/>
      <c r="J83" s="14"/>
      <c r="K83" s="14"/>
      <c r="L83" s="18"/>
      <c r="M83" s="18"/>
      <c r="N83" s="15"/>
      <c r="O83" s="72" t="str">
        <f t="shared" si="3"/>
        <v/>
      </c>
      <c r="P83" s="71" t="str">
        <f t="shared" si="4"/>
        <v/>
      </c>
      <c r="Q83" s="71" t="str">
        <f t="shared" si="5"/>
        <v/>
      </c>
    </row>
    <row r="84" spans="1:17" x14ac:dyDescent="0.25">
      <c r="A84">
        <v>69</v>
      </c>
      <c r="B84" s="14"/>
      <c r="C84" s="14"/>
      <c r="D84" s="14"/>
      <c r="E84" s="14"/>
      <c r="F84" s="14"/>
      <c r="G84" s="15"/>
      <c r="H84" s="16"/>
      <c r="I84" s="14"/>
      <c r="J84" s="14"/>
      <c r="K84" s="14"/>
      <c r="L84" s="18"/>
      <c r="M84" s="18"/>
      <c r="N84" s="15"/>
      <c r="O84" s="72" t="str">
        <f t="shared" si="3"/>
        <v/>
      </c>
      <c r="P84" s="71" t="str">
        <f t="shared" si="4"/>
        <v/>
      </c>
      <c r="Q84" s="71" t="str">
        <f t="shared" si="5"/>
        <v/>
      </c>
    </row>
    <row r="85" spans="1:17" x14ac:dyDescent="0.25">
      <c r="A85">
        <v>70</v>
      </c>
      <c r="B85" s="14"/>
      <c r="C85" s="14"/>
      <c r="D85" s="14"/>
      <c r="E85" s="14"/>
      <c r="F85" s="14"/>
      <c r="G85" s="15"/>
      <c r="H85" s="16"/>
      <c r="I85" s="14"/>
      <c r="J85" s="14"/>
      <c r="K85" s="14"/>
      <c r="L85" s="18"/>
      <c r="M85" s="18"/>
      <c r="N85" s="15"/>
      <c r="O85" s="72" t="str">
        <f t="shared" si="3"/>
        <v/>
      </c>
      <c r="P85" s="71" t="str">
        <f t="shared" si="4"/>
        <v/>
      </c>
      <c r="Q85" s="71" t="str">
        <f t="shared" si="5"/>
        <v/>
      </c>
    </row>
    <row r="86" spans="1:17" x14ac:dyDescent="0.25">
      <c r="A86">
        <v>71</v>
      </c>
      <c r="B86" s="14"/>
      <c r="C86" s="14"/>
      <c r="D86" s="14"/>
      <c r="E86" s="14"/>
      <c r="F86" s="14"/>
      <c r="G86" s="15"/>
      <c r="H86" s="16"/>
      <c r="I86" s="14"/>
      <c r="J86" s="14"/>
      <c r="K86" s="14"/>
      <c r="L86" s="18"/>
      <c r="M86" s="18"/>
      <c r="N86" s="15"/>
      <c r="O86" s="72" t="str">
        <f t="shared" si="3"/>
        <v/>
      </c>
      <c r="P86" s="71" t="str">
        <f t="shared" si="4"/>
        <v/>
      </c>
      <c r="Q86" s="71" t="str">
        <f t="shared" si="5"/>
        <v/>
      </c>
    </row>
    <row r="87" spans="1:17" x14ac:dyDescent="0.25">
      <c r="A87">
        <v>72</v>
      </c>
      <c r="B87" s="14"/>
      <c r="C87" s="14"/>
      <c r="D87" s="14"/>
      <c r="E87" s="14"/>
      <c r="F87" s="14"/>
      <c r="G87" s="15"/>
      <c r="H87" s="16"/>
      <c r="I87" s="14"/>
      <c r="J87" s="14"/>
      <c r="K87" s="14"/>
      <c r="L87" s="18"/>
      <c r="M87" s="18"/>
      <c r="N87" s="15"/>
      <c r="O87" s="72" t="str">
        <f t="shared" si="3"/>
        <v/>
      </c>
      <c r="P87" s="71" t="str">
        <f t="shared" si="4"/>
        <v/>
      </c>
      <c r="Q87" s="71" t="str">
        <f t="shared" si="5"/>
        <v/>
      </c>
    </row>
    <row r="88" spans="1:17" x14ac:dyDescent="0.25">
      <c r="A88">
        <v>73</v>
      </c>
      <c r="B88" s="14"/>
      <c r="C88" s="14"/>
      <c r="D88" s="14"/>
      <c r="E88" s="14"/>
      <c r="F88" s="14"/>
      <c r="G88" s="15"/>
      <c r="H88" s="16"/>
      <c r="I88" s="14"/>
      <c r="J88" s="14"/>
      <c r="K88" s="14"/>
      <c r="L88" s="18"/>
      <c r="M88" s="18"/>
      <c r="N88" s="15"/>
      <c r="O88" s="72" t="str">
        <f t="shared" si="3"/>
        <v/>
      </c>
      <c r="P88" s="71" t="str">
        <f t="shared" si="4"/>
        <v/>
      </c>
      <c r="Q88" s="71" t="str">
        <f t="shared" si="5"/>
        <v/>
      </c>
    </row>
    <row r="89" spans="1:17" x14ac:dyDescent="0.25">
      <c r="A89">
        <v>74</v>
      </c>
      <c r="B89" s="14"/>
      <c r="C89" s="14"/>
      <c r="D89" s="14"/>
      <c r="E89" s="14"/>
      <c r="F89" s="14"/>
      <c r="G89" s="15"/>
      <c r="H89" s="16"/>
      <c r="I89" s="14"/>
      <c r="J89" s="14"/>
      <c r="K89" s="14"/>
      <c r="L89" s="18"/>
      <c r="M89" s="18"/>
      <c r="N89" s="15"/>
      <c r="O89" s="72" t="str">
        <f t="shared" si="3"/>
        <v/>
      </c>
      <c r="P89" s="71" t="str">
        <f t="shared" si="4"/>
        <v/>
      </c>
      <c r="Q89" s="71" t="str">
        <f t="shared" si="5"/>
        <v/>
      </c>
    </row>
    <row r="90" spans="1:17" x14ac:dyDescent="0.25">
      <c r="A90">
        <v>75</v>
      </c>
      <c r="B90" s="14"/>
      <c r="C90" s="14"/>
      <c r="D90" s="14"/>
      <c r="E90" s="14"/>
      <c r="F90" s="14"/>
      <c r="G90" s="15"/>
      <c r="H90" s="16"/>
      <c r="I90" s="14"/>
      <c r="J90" s="14"/>
      <c r="K90" s="14"/>
      <c r="L90" s="18"/>
      <c r="M90" s="18"/>
      <c r="N90" s="15"/>
      <c r="O90" s="72" t="str">
        <f t="shared" si="3"/>
        <v/>
      </c>
      <c r="P90" s="71" t="str">
        <f t="shared" si="4"/>
        <v/>
      </c>
      <c r="Q90" s="71" t="str">
        <f t="shared" si="5"/>
        <v/>
      </c>
    </row>
    <row r="91" spans="1:17" x14ac:dyDescent="0.25">
      <c r="A91">
        <v>76</v>
      </c>
      <c r="B91" s="14"/>
      <c r="C91" s="14"/>
      <c r="D91" s="14"/>
      <c r="E91" s="14"/>
      <c r="F91" s="14"/>
      <c r="G91" s="15"/>
      <c r="H91" s="16"/>
      <c r="I91" s="14"/>
      <c r="J91" s="14"/>
      <c r="K91" s="14"/>
      <c r="L91" s="18"/>
      <c r="M91" s="18"/>
      <c r="N91" s="15"/>
      <c r="O91" s="72" t="str">
        <f t="shared" si="3"/>
        <v/>
      </c>
      <c r="P91" s="71" t="str">
        <f t="shared" si="4"/>
        <v/>
      </c>
      <c r="Q91" s="71" t="str">
        <f t="shared" si="5"/>
        <v/>
      </c>
    </row>
    <row r="92" spans="1:17" x14ac:dyDescent="0.25">
      <c r="A92">
        <v>77</v>
      </c>
      <c r="B92" s="14"/>
      <c r="C92" s="14"/>
      <c r="D92" s="14"/>
      <c r="E92" s="14"/>
      <c r="F92" s="14"/>
      <c r="G92" s="15"/>
      <c r="H92" s="16"/>
      <c r="I92" s="14"/>
      <c r="J92" s="14"/>
      <c r="K92" s="14"/>
      <c r="L92" s="18"/>
      <c r="M92" s="18"/>
      <c r="N92" s="15"/>
      <c r="O92" s="72" t="str">
        <f t="shared" si="3"/>
        <v/>
      </c>
      <c r="P92" s="71" t="str">
        <f t="shared" si="4"/>
        <v/>
      </c>
      <c r="Q92" s="71" t="str">
        <f t="shared" si="5"/>
        <v/>
      </c>
    </row>
    <row r="93" spans="1:17" x14ac:dyDescent="0.25">
      <c r="A93">
        <v>78</v>
      </c>
      <c r="B93" s="14"/>
      <c r="C93" s="14"/>
      <c r="D93" s="14"/>
      <c r="E93" s="14"/>
      <c r="F93" s="14"/>
      <c r="G93" s="15"/>
      <c r="H93" s="16"/>
      <c r="I93" s="14"/>
      <c r="J93" s="14"/>
      <c r="K93" s="14"/>
      <c r="L93" s="18"/>
      <c r="M93" s="18"/>
      <c r="N93" s="15"/>
      <c r="O93" s="72" t="str">
        <f t="shared" si="3"/>
        <v/>
      </c>
      <c r="P93" s="71" t="str">
        <f t="shared" si="4"/>
        <v/>
      </c>
      <c r="Q93" s="71" t="str">
        <f t="shared" si="5"/>
        <v/>
      </c>
    </row>
    <row r="94" spans="1:17" x14ac:dyDescent="0.25">
      <c r="A94">
        <v>79</v>
      </c>
      <c r="B94" s="14"/>
      <c r="C94" s="14"/>
      <c r="D94" s="14"/>
      <c r="E94" s="14"/>
      <c r="F94" s="14"/>
      <c r="G94" s="15"/>
      <c r="H94" s="16"/>
      <c r="I94" s="14"/>
      <c r="J94" s="14"/>
      <c r="K94" s="14"/>
      <c r="L94" s="18"/>
      <c r="M94" s="18"/>
      <c r="N94" s="15"/>
      <c r="O94" s="72" t="str">
        <f t="shared" si="3"/>
        <v/>
      </c>
      <c r="P94" s="71" t="str">
        <f t="shared" si="4"/>
        <v/>
      </c>
      <c r="Q94" s="71" t="str">
        <f t="shared" si="5"/>
        <v/>
      </c>
    </row>
    <row r="95" spans="1:17" x14ac:dyDescent="0.25">
      <c r="A95">
        <v>80</v>
      </c>
      <c r="B95" s="14"/>
      <c r="C95" s="14"/>
      <c r="D95" s="14"/>
      <c r="E95" s="14"/>
      <c r="F95" s="14"/>
      <c r="G95" s="15"/>
      <c r="H95" s="16"/>
      <c r="I95" s="14"/>
      <c r="J95" s="14"/>
      <c r="K95" s="14"/>
      <c r="L95" s="18"/>
      <c r="M95" s="18"/>
      <c r="N95" s="15"/>
      <c r="O95" s="72" t="str">
        <f t="shared" si="3"/>
        <v/>
      </c>
      <c r="P95" s="71" t="str">
        <f t="shared" si="4"/>
        <v/>
      </c>
      <c r="Q95" s="71" t="str">
        <f t="shared" si="5"/>
        <v/>
      </c>
    </row>
    <row r="96" spans="1:17" x14ac:dyDescent="0.25">
      <c r="A96">
        <v>81</v>
      </c>
      <c r="B96" s="14"/>
      <c r="C96" s="14"/>
      <c r="D96" s="14"/>
      <c r="E96" s="14"/>
      <c r="F96" s="14"/>
      <c r="G96" s="15"/>
      <c r="H96" s="16"/>
      <c r="I96" s="14"/>
      <c r="J96" s="14"/>
      <c r="K96" s="14"/>
      <c r="L96" s="18"/>
      <c r="M96" s="18"/>
      <c r="N96" s="15"/>
      <c r="O96" s="72" t="str">
        <f t="shared" si="3"/>
        <v/>
      </c>
      <c r="P96" s="71" t="str">
        <f t="shared" si="4"/>
        <v/>
      </c>
      <c r="Q96" s="71" t="str">
        <f t="shared" si="5"/>
        <v/>
      </c>
    </row>
    <row r="97" spans="1:17" x14ac:dyDescent="0.25">
      <c r="A97">
        <v>82</v>
      </c>
      <c r="B97" s="14"/>
      <c r="C97" s="14"/>
      <c r="D97" s="14"/>
      <c r="E97" s="14"/>
      <c r="F97" s="14"/>
      <c r="G97" s="15"/>
      <c r="H97" s="16"/>
      <c r="I97" s="14"/>
      <c r="J97" s="14"/>
      <c r="K97" s="14"/>
      <c r="L97" s="18"/>
      <c r="M97" s="18"/>
      <c r="N97" s="15"/>
      <c r="O97" s="72" t="str">
        <f t="shared" si="3"/>
        <v/>
      </c>
      <c r="P97" s="71" t="str">
        <f t="shared" si="4"/>
        <v/>
      </c>
      <c r="Q97" s="71" t="str">
        <f t="shared" si="5"/>
        <v/>
      </c>
    </row>
    <row r="98" spans="1:17" x14ac:dyDescent="0.25">
      <c r="A98">
        <v>83</v>
      </c>
      <c r="B98" s="14"/>
      <c r="C98" s="14"/>
      <c r="D98" s="14"/>
      <c r="E98" s="14"/>
      <c r="F98" s="14"/>
      <c r="G98" s="15"/>
      <c r="H98" s="16"/>
      <c r="I98" s="14"/>
      <c r="J98" s="14"/>
      <c r="K98" s="14"/>
      <c r="L98" s="18"/>
      <c r="M98" s="18"/>
      <c r="N98" s="15"/>
      <c r="O98" s="72" t="str">
        <f t="shared" si="3"/>
        <v/>
      </c>
      <c r="P98" s="71" t="str">
        <f t="shared" si="4"/>
        <v/>
      </c>
      <c r="Q98" s="71" t="str">
        <f t="shared" si="5"/>
        <v/>
      </c>
    </row>
    <row r="99" spans="1:17" x14ac:dyDescent="0.25">
      <c r="A99">
        <v>84</v>
      </c>
      <c r="B99" s="14"/>
      <c r="C99" s="14"/>
      <c r="D99" s="14"/>
      <c r="E99" s="14"/>
      <c r="F99" s="14"/>
      <c r="G99" s="15"/>
      <c r="H99" s="16"/>
      <c r="I99" s="14"/>
      <c r="J99" s="14"/>
      <c r="K99" s="14"/>
      <c r="L99" s="18"/>
      <c r="M99" s="18"/>
      <c r="N99" s="15"/>
      <c r="O99" s="72" t="str">
        <f t="shared" si="3"/>
        <v/>
      </c>
      <c r="P99" s="71" t="str">
        <f t="shared" si="4"/>
        <v/>
      </c>
      <c r="Q99" s="71" t="str">
        <f t="shared" si="5"/>
        <v/>
      </c>
    </row>
    <row r="100" spans="1:17" x14ac:dyDescent="0.25">
      <c r="A100">
        <v>85</v>
      </c>
      <c r="B100" s="14"/>
      <c r="C100" s="14"/>
      <c r="D100" s="14"/>
      <c r="E100" s="14"/>
      <c r="F100" s="14"/>
      <c r="G100" s="15"/>
      <c r="H100" s="16"/>
      <c r="I100" s="14"/>
      <c r="J100" s="14"/>
      <c r="K100" s="14"/>
      <c r="L100" s="18"/>
      <c r="M100" s="18"/>
      <c r="N100" s="15"/>
      <c r="O100" s="72" t="str">
        <f t="shared" si="3"/>
        <v/>
      </c>
      <c r="P100" s="71" t="str">
        <f t="shared" si="4"/>
        <v/>
      </c>
      <c r="Q100" s="71" t="str">
        <f t="shared" si="5"/>
        <v/>
      </c>
    </row>
    <row r="101" spans="1:17" x14ac:dyDescent="0.25">
      <c r="A101">
        <v>86</v>
      </c>
      <c r="B101" s="14"/>
      <c r="C101" s="14"/>
      <c r="D101" s="14"/>
      <c r="E101" s="14"/>
      <c r="F101" s="14"/>
      <c r="G101" s="15"/>
      <c r="H101" s="16"/>
      <c r="I101" s="14"/>
      <c r="J101" s="14"/>
      <c r="K101" s="14"/>
      <c r="L101" s="18"/>
      <c r="M101" s="18"/>
      <c r="N101" s="15"/>
      <c r="O101" s="72" t="str">
        <f t="shared" si="3"/>
        <v/>
      </c>
      <c r="P101" s="71" t="str">
        <f t="shared" si="4"/>
        <v/>
      </c>
      <c r="Q101" s="71" t="str">
        <f t="shared" si="5"/>
        <v/>
      </c>
    </row>
    <row r="102" spans="1:17" x14ac:dyDescent="0.25">
      <c r="A102">
        <v>87</v>
      </c>
      <c r="B102" s="14"/>
      <c r="C102" s="14"/>
      <c r="D102" s="14"/>
      <c r="E102" s="14"/>
      <c r="F102" s="14"/>
      <c r="G102" s="15"/>
      <c r="H102" s="16"/>
      <c r="I102" s="14"/>
      <c r="J102" s="14"/>
      <c r="K102" s="14"/>
      <c r="L102" s="18"/>
      <c r="M102" s="18"/>
      <c r="N102" s="15"/>
      <c r="O102" s="72" t="str">
        <f t="shared" si="3"/>
        <v/>
      </c>
      <c r="P102" s="71" t="str">
        <f t="shared" si="4"/>
        <v/>
      </c>
      <c r="Q102" s="71" t="str">
        <f t="shared" si="5"/>
        <v/>
      </c>
    </row>
    <row r="103" spans="1:17" x14ac:dyDescent="0.25">
      <c r="A103">
        <v>88</v>
      </c>
      <c r="B103" s="14"/>
      <c r="C103" s="14"/>
      <c r="D103" s="14"/>
      <c r="E103" s="14"/>
      <c r="F103" s="14"/>
      <c r="G103" s="15"/>
      <c r="H103" s="16"/>
      <c r="I103" s="14"/>
      <c r="J103" s="14"/>
      <c r="K103" s="14"/>
      <c r="L103" s="18"/>
      <c r="M103" s="18"/>
      <c r="N103" s="15"/>
      <c r="O103" s="72" t="str">
        <f t="shared" si="3"/>
        <v/>
      </c>
      <c r="P103" s="71" t="str">
        <f t="shared" si="4"/>
        <v/>
      </c>
      <c r="Q103" s="71" t="str">
        <f t="shared" si="5"/>
        <v/>
      </c>
    </row>
    <row r="104" spans="1:17" x14ac:dyDescent="0.25">
      <c r="A104">
        <v>89</v>
      </c>
      <c r="B104" s="14"/>
      <c r="C104" s="14"/>
      <c r="D104" s="14"/>
      <c r="E104" s="14"/>
      <c r="F104" s="14"/>
      <c r="G104" s="15"/>
      <c r="H104" s="16"/>
      <c r="I104" s="14"/>
      <c r="J104" s="14"/>
      <c r="K104" s="14"/>
      <c r="L104" s="18"/>
      <c r="M104" s="18"/>
      <c r="N104" s="15"/>
      <c r="O104" s="72" t="str">
        <f t="shared" si="3"/>
        <v/>
      </c>
      <c r="P104" s="71" t="str">
        <f t="shared" si="4"/>
        <v/>
      </c>
      <c r="Q104" s="71" t="str">
        <f t="shared" si="5"/>
        <v/>
      </c>
    </row>
    <row r="105" spans="1:17" x14ac:dyDescent="0.25">
      <c r="A105">
        <v>90</v>
      </c>
      <c r="B105" s="14"/>
      <c r="C105" s="14"/>
      <c r="D105" s="14"/>
      <c r="E105" s="14"/>
      <c r="F105" s="14"/>
      <c r="G105" s="15"/>
      <c r="H105" s="16"/>
      <c r="I105" s="14"/>
      <c r="J105" s="14"/>
      <c r="K105" s="14"/>
      <c r="L105" s="18"/>
      <c r="M105" s="18"/>
      <c r="N105" s="15"/>
      <c r="O105" s="72" t="str">
        <f t="shared" si="3"/>
        <v/>
      </c>
      <c r="P105" s="71" t="str">
        <f t="shared" si="4"/>
        <v/>
      </c>
      <c r="Q105" s="71" t="str">
        <f t="shared" si="5"/>
        <v/>
      </c>
    </row>
    <row r="106" spans="1:17" x14ac:dyDescent="0.25">
      <c r="A106">
        <v>91</v>
      </c>
      <c r="B106" s="14"/>
      <c r="C106" s="14"/>
      <c r="D106" s="14"/>
      <c r="E106" s="14"/>
      <c r="F106" s="14"/>
      <c r="G106" s="15"/>
      <c r="H106" s="16"/>
      <c r="I106" s="14"/>
      <c r="J106" s="14"/>
      <c r="K106" s="14"/>
      <c r="L106" s="18"/>
      <c r="M106" s="18"/>
      <c r="N106" s="15"/>
      <c r="O106" s="72" t="str">
        <f t="shared" si="3"/>
        <v/>
      </c>
      <c r="P106" s="71" t="str">
        <f t="shared" si="4"/>
        <v/>
      </c>
      <c r="Q106" s="71" t="str">
        <f t="shared" si="5"/>
        <v/>
      </c>
    </row>
    <row r="107" spans="1:17" x14ac:dyDescent="0.25">
      <c r="A107">
        <v>92</v>
      </c>
      <c r="B107" s="14"/>
      <c r="C107" s="14"/>
      <c r="D107" s="14"/>
      <c r="E107" s="14"/>
      <c r="F107" s="14"/>
      <c r="G107" s="15"/>
      <c r="H107" s="16"/>
      <c r="I107" s="14"/>
      <c r="J107" s="14"/>
      <c r="K107" s="14"/>
      <c r="L107" s="18"/>
      <c r="M107" s="18"/>
      <c r="N107" s="15"/>
      <c r="O107" s="72" t="str">
        <f t="shared" si="3"/>
        <v/>
      </c>
      <c r="P107" s="71" t="str">
        <f t="shared" si="4"/>
        <v/>
      </c>
      <c r="Q107" s="71" t="str">
        <f t="shared" si="5"/>
        <v/>
      </c>
    </row>
    <row r="108" spans="1:17" x14ac:dyDescent="0.25">
      <c r="A108">
        <v>93</v>
      </c>
      <c r="B108" s="14"/>
      <c r="C108" s="14"/>
      <c r="D108" s="14"/>
      <c r="E108" s="14"/>
      <c r="F108" s="14"/>
      <c r="G108" s="15"/>
      <c r="H108" s="16"/>
      <c r="I108" s="14"/>
      <c r="J108" s="14"/>
      <c r="K108" s="14"/>
      <c r="L108" s="18"/>
      <c r="M108" s="18"/>
      <c r="N108" s="15"/>
      <c r="O108" s="72" t="str">
        <f t="shared" si="3"/>
        <v/>
      </c>
      <c r="P108" s="71" t="str">
        <f t="shared" si="4"/>
        <v/>
      </c>
      <c r="Q108" s="71" t="str">
        <f t="shared" si="5"/>
        <v/>
      </c>
    </row>
    <row r="109" spans="1:17" x14ac:dyDescent="0.25">
      <c r="A109">
        <v>94</v>
      </c>
      <c r="B109" s="14"/>
      <c r="C109" s="14"/>
      <c r="D109" s="14"/>
      <c r="E109" s="14"/>
      <c r="F109" s="14"/>
      <c r="G109" s="15"/>
      <c r="H109" s="16"/>
      <c r="I109" s="14"/>
      <c r="J109" s="14"/>
      <c r="K109" s="14"/>
      <c r="L109" s="18"/>
      <c r="M109" s="18"/>
      <c r="N109" s="15"/>
      <c r="O109" s="72" t="str">
        <f t="shared" si="3"/>
        <v/>
      </c>
      <c r="P109" s="71" t="str">
        <f t="shared" si="4"/>
        <v/>
      </c>
      <c r="Q109" s="71" t="str">
        <f t="shared" si="5"/>
        <v/>
      </c>
    </row>
    <row r="110" spans="1:17" x14ac:dyDescent="0.25">
      <c r="A110">
        <v>95</v>
      </c>
      <c r="B110" s="14"/>
      <c r="C110" s="14"/>
      <c r="D110" s="14"/>
      <c r="E110" s="14"/>
      <c r="F110" s="14"/>
      <c r="G110" s="15"/>
      <c r="H110" s="16"/>
      <c r="I110" s="14"/>
      <c r="J110" s="14"/>
      <c r="K110" s="14"/>
      <c r="L110" s="18"/>
      <c r="M110" s="18"/>
      <c r="N110" s="15"/>
      <c r="O110" s="72" t="str">
        <f t="shared" si="3"/>
        <v/>
      </c>
      <c r="P110" s="71" t="str">
        <f t="shared" si="4"/>
        <v/>
      </c>
      <c r="Q110" s="71" t="str">
        <f t="shared" si="5"/>
        <v/>
      </c>
    </row>
    <row r="111" spans="1:17" x14ac:dyDescent="0.25">
      <c r="A111">
        <v>96</v>
      </c>
      <c r="B111" s="14"/>
      <c r="C111" s="14"/>
      <c r="D111" s="14"/>
      <c r="E111" s="14"/>
      <c r="F111" s="14"/>
      <c r="G111" s="15"/>
      <c r="H111" s="16"/>
      <c r="I111" s="14"/>
      <c r="J111" s="14"/>
      <c r="K111" s="14"/>
      <c r="L111" s="18"/>
      <c r="M111" s="18"/>
      <c r="N111" s="15"/>
      <c r="O111" s="72" t="str">
        <f t="shared" si="3"/>
        <v/>
      </c>
      <c r="P111" s="71" t="str">
        <f t="shared" si="4"/>
        <v/>
      </c>
      <c r="Q111" s="71" t="str">
        <f t="shared" si="5"/>
        <v/>
      </c>
    </row>
    <row r="112" spans="1:17" x14ac:dyDescent="0.25">
      <c r="A112">
        <v>97</v>
      </c>
      <c r="B112" s="14"/>
      <c r="C112" s="14"/>
      <c r="D112" s="14"/>
      <c r="E112" s="14"/>
      <c r="F112" s="14"/>
      <c r="G112" s="15"/>
      <c r="H112" s="16"/>
      <c r="I112" s="14"/>
      <c r="J112" s="14"/>
      <c r="K112" s="14"/>
      <c r="L112" s="18"/>
      <c r="M112" s="18"/>
      <c r="N112" s="15"/>
      <c r="O112" s="72" t="str">
        <f t="shared" si="3"/>
        <v/>
      </c>
      <c r="P112" s="71" t="str">
        <f t="shared" si="4"/>
        <v/>
      </c>
      <c r="Q112" s="71" t="str">
        <f t="shared" si="5"/>
        <v/>
      </c>
    </row>
    <row r="113" spans="1:17" x14ac:dyDescent="0.25">
      <c r="A113">
        <v>98</v>
      </c>
      <c r="B113" s="14"/>
      <c r="C113" s="14"/>
      <c r="D113" s="14"/>
      <c r="E113" s="14"/>
      <c r="F113" s="14"/>
      <c r="G113" s="15"/>
      <c r="H113" s="16"/>
      <c r="I113" s="14"/>
      <c r="J113" s="14"/>
      <c r="K113" s="14"/>
      <c r="L113" s="18"/>
      <c r="M113" s="18"/>
      <c r="N113" s="15"/>
      <c r="O113" s="72" t="str">
        <f t="shared" si="3"/>
        <v/>
      </c>
      <c r="P113" s="71" t="str">
        <f t="shared" si="4"/>
        <v/>
      </c>
      <c r="Q113" s="71" t="str">
        <f t="shared" si="5"/>
        <v/>
      </c>
    </row>
    <row r="114" spans="1:17" x14ac:dyDescent="0.25">
      <c r="A114">
        <v>99</v>
      </c>
      <c r="B114" s="14"/>
      <c r="C114" s="14"/>
      <c r="D114" s="14"/>
      <c r="E114" s="14"/>
      <c r="F114" s="14"/>
      <c r="G114" s="15"/>
      <c r="H114" s="16"/>
      <c r="I114" s="14"/>
      <c r="J114" s="14"/>
      <c r="K114" s="14"/>
      <c r="L114" s="18"/>
      <c r="M114" s="18"/>
      <c r="N114" s="15"/>
      <c r="O114" s="72" t="str">
        <f t="shared" si="3"/>
        <v/>
      </c>
      <c r="P114" s="71" t="str">
        <f t="shared" si="4"/>
        <v/>
      </c>
      <c r="Q114" s="71" t="str">
        <f t="shared" si="5"/>
        <v/>
      </c>
    </row>
    <row r="115" spans="1:17" x14ac:dyDescent="0.25">
      <c r="A115">
        <v>100</v>
      </c>
      <c r="B115" s="14"/>
      <c r="C115" s="14"/>
      <c r="D115" s="14"/>
      <c r="E115" s="14"/>
      <c r="F115" s="14"/>
      <c r="G115" s="15"/>
      <c r="H115" s="16"/>
      <c r="I115" s="14"/>
      <c r="J115" s="14"/>
      <c r="K115" s="14"/>
      <c r="L115" s="18"/>
      <c r="M115" s="18"/>
      <c r="N115" s="15"/>
      <c r="O115" s="72" t="str">
        <f t="shared" si="3"/>
        <v/>
      </c>
      <c r="P115" s="71" t="str">
        <f t="shared" si="4"/>
        <v/>
      </c>
      <c r="Q115" s="71" t="str">
        <f t="shared" si="5"/>
        <v/>
      </c>
    </row>
  </sheetData>
  <sheetProtection algorithmName="SHA-512" hashValue="0QGxNye6nuhZZ1XnozdW4eHLxiUpjcOhPgKwf3Um3xEsg9hoTUlpOcKZEQTX30YNaXsWOzhrsLTx9COdL9FxEw==" saltValue="1LSmhzTfiby/miO01lHY1Q==" spinCount="100000" sheet="1" objects="1" scenarios="1"/>
  <mergeCells count="9">
    <mergeCell ref="B14:C14"/>
    <mergeCell ref="I14:J14"/>
    <mergeCell ref="N14:N15"/>
    <mergeCell ref="H14:H15"/>
    <mergeCell ref="G14:G15"/>
    <mergeCell ref="F14:F15"/>
    <mergeCell ref="E14:E15"/>
    <mergeCell ref="L14:L15"/>
    <mergeCell ref="M14:M15"/>
  </mergeCells>
  <conditionalFormatting sqref="B16:B115">
    <cfRule type="expression" dxfId="1" priority="2">
      <formula>$P16="Y"</formula>
    </cfRule>
  </conditionalFormatting>
  <conditionalFormatting sqref="I16:I115">
    <cfRule type="expression" dxfId="0" priority="1">
      <formula>$Q16="Y"</formula>
    </cfRule>
  </conditionalFormatting>
  <dataValidations count="3">
    <dataValidation type="whole" allowBlank="1" showInputMessage="1" showErrorMessage="1" errorTitle="Invalid AU" error="Must enter 6 digit Accounting Unit" promptTitle="Accounting Unit" prompt="Please enter 6 digit accounting unit." sqref="I16:I115" xr:uid="{00000000-0002-0000-0000-000000000000}">
      <formula1>100000</formula1>
      <formula2>999999</formula2>
    </dataValidation>
    <dataValidation type="whole" errorStyle="warning" allowBlank="1" showInputMessage="1" showErrorMessage="1" errorTitle="Invalid Account" error="Must enter salary account (5000-5499)" promptTitle="Account Code" prompt="Enter 4 digit salary account (5000-5499)_x000a_" sqref="J16:J115 C16:C115" xr:uid="{00000000-0002-0000-0000-000001000000}">
      <formula1>5000</formula1>
      <formula2>5499</formula2>
    </dataValidation>
    <dataValidation type="whole" allowBlank="1" showInputMessage="1" showErrorMessage="1" errorTitle="Invalid AU" error="Please enter a 6 digit operating or endowment accounting unit" promptTitle="Accounting Unit" prompt="Please enter a 6 digit operating or endowment accounting unit." sqref="B16:B115" xr:uid="{00000000-0002-0000-0000-000002000000}">
      <formula1>100000</formula1>
      <formula2>999999</formula2>
    </dataValidation>
  </dataValidations>
  <pageMargins left="0.25" right="0.25" top="0.75" bottom="0.7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706"/>
  <sheetViews>
    <sheetView workbookViewId="0">
      <pane ySplit="5" topLeftCell="A6" activePane="bottomLeft" state="frozen"/>
      <selection pane="bottomLeft" activeCell="G7" sqref="G7"/>
    </sheetView>
  </sheetViews>
  <sheetFormatPr defaultRowHeight="15" x14ac:dyDescent="0.25"/>
  <cols>
    <col min="1" max="1" width="27.42578125" bestFit="1" customWidth="1"/>
    <col min="2" max="2" width="14" bestFit="1" customWidth="1"/>
    <col min="3" max="3" width="29.42578125" customWidth="1"/>
    <col min="4" max="4" width="10.42578125" style="3" bestFit="1" customWidth="1"/>
    <col min="5" max="10" width="15.28515625" customWidth="1"/>
  </cols>
  <sheetData>
    <row r="1" spans="1:11" x14ac:dyDescent="0.25">
      <c r="A1" s="59" t="s">
        <v>216</v>
      </c>
      <c r="B1" s="59"/>
    </row>
    <row r="2" spans="1:11" x14ac:dyDescent="0.25">
      <c r="A2" s="82" t="s">
        <v>217</v>
      </c>
      <c r="B2" s="82"/>
      <c r="I2" s="59" t="s">
        <v>225</v>
      </c>
      <c r="J2" s="70"/>
    </row>
    <row r="3" spans="1:11" x14ac:dyDescent="0.25">
      <c r="A3" s="59" t="s">
        <v>218</v>
      </c>
      <c r="B3" s="60" t="s">
        <v>219</v>
      </c>
    </row>
    <row r="4" spans="1:11" x14ac:dyDescent="0.25">
      <c r="A4" s="59" t="s">
        <v>220</v>
      </c>
      <c r="B4" s="60" t="s">
        <v>221</v>
      </c>
    </row>
    <row r="5" spans="1:11" x14ac:dyDescent="0.25">
      <c r="A5" s="19"/>
      <c r="B5" s="20" t="s">
        <v>16</v>
      </c>
      <c r="C5" s="21" t="s">
        <v>8</v>
      </c>
      <c r="D5" s="35" t="s">
        <v>7</v>
      </c>
      <c r="E5" s="23" t="s">
        <v>133</v>
      </c>
      <c r="F5" s="23" t="s">
        <v>17</v>
      </c>
      <c r="G5" s="23" t="s">
        <v>18</v>
      </c>
      <c r="H5" s="22" t="s">
        <v>19</v>
      </c>
      <c r="I5" s="19" t="s">
        <v>20</v>
      </c>
      <c r="J5" s="24" t="s">
        <v>6</v>
      </c>
    </row>
    <row r="6" spans="1:11" x14ac:dyDescent="0.25">
      <c r="A6" s="19"/>
      <c r="B6" s="20"/>
      <c r="C6" s="21" t="s">
        <v>21</v>
      </c>
      <c r="D6" s="36" t="s">
        <v>22</v>
      </c>
      <c r="E6" s="22"/>
      <c r="F6" s="22"/>
      <c r="G6" s="25"/>
      <c r="H6" s="81"/>
      <c r="I6" s="81"/>
      <c r="J6" s="26"/>
    </row>
    <row r="7" spans="1:11" x14ac:dyDescent="0.25">
      <c r="A7" s="19" t="s">
        <v>23</v>
      </c>
      <c r="B7" s="57" t="str">
        <f>IF('Payroll Form'!E16="","",'Payroll Form'!E16)</f>
        <v/>
      </c>
      <c r="C7" s="57" t="str">
        <f>IF('Payroll Form'!F16="","",'Payroll Form'!F16)</f>
        <v/>
      </c>
      <c r="D7" s="58" t="str">
        <f>IF('Payroll Form'!G16="","",'Payroll Form'!G16)</f>
        <v/>
      </c>
      <c r="E7" s="57" t="str">
        <f>IF('Payroll Form'!D16="","",'Payroll Form'!D16)</f>
        <v/>
      </c>
      <c r="F7" s="57" t="str">
        <f>IF('Payroll Form'!B16="","",'Payroll Form'!B16)</f>
        <v/>
      </c>
      <c r="G7" s="57" t="str">
        <f>IF('Payroll Form'!C16="","",'Payroll Form'!C16)</f>
        <v/>
      </c>
      <c r="H7" s="57"/>
      <c r="I7" s="57"/>
      <c r="J7" s="57" t="str">
        <f>IF('Payroll Form'!H16="","",-'Payroll Form'!H16)</f>
        <v/>
      </c>
    </row>
    <row r="8" spans="1:11" x14ac:dyDescent="0.25">
      <c r="A8" s="19" t="s">
        <v>24</v>
      </c>
      <c r="B8" s="53"/>
      <c r="C8" s="53"/>
      <c r="D8" s="54"/>
      <c r="E8" s="57" t="str">
        <f>IF('Payroll Form'!K16="","",'Payroll Form'!K16)</f>
        <v/>
      </c>
      <c r="F8" s="57" t="str">
        <f>IF('Payroll Form'!I16="","",'Payroll Form'!I16)</f>
        <v/>
      </c>
      <c r="G8" s="57" t="str">
        <f>IF('Payroll Form'!J16="","",'Payroll Form'!J16)</f>
        <v/>
      </c>
      <c r="H8" s="61"/>
      <c r="I8" s="62"/>
      <c r="J8" s="57" t="str">
        <f>IF('Payroll Form'!H16="","",'Payroll Form'!H16)</f>
        <v/>
      </c>
      <c r="K8" s="33"/>
    </row>
    <row r="9" spans="1:11" x14ac:dyDescent="0.25">
      <c r="A9" s="19" t="s">
        <v>25</v>
      </c>
      <c r="B9" s="53"/>
      <c r="C9" s="53"/>
      <c r="D9" s="54"/>
      <c r="E9" s="55"/>
      <c r="F9" s="55"/>
      <c r="G9" s="55"/>
      <c r="H9" s="61"/>
      <c r="I9" s="62"/>
      <c r="J9" s="56"/>
    </row>
    <row r="10" spans="1:11" x14ac:dyDescent="0.25">
      <c r="A10" s="19" t="s">
        <v>26</v>
      </c>
      <c r="B10" s="53"/>
      <c r="C10" s="53"/>
      <c r="D10" s="54"/>
      <c r="E10" s="55"/>
      <c r="F10" s="55"/>
      <c r="G10" s="55"/>
      <c r="H10" s="61"/>
      <c r="I10" s="62"/>
      <c r="J10" s="56"/>
    </row>
    <row r="11" spans="1:11" x14ac:dyDescent="0.25">
      <c r="A11" s="19" t="s">
        <v>27</v>
      </c>
      <c r="B11" s="53"/>
      <c r="C11" s="53"/>
      <c r="D11" s="54"/>
      <c r="E11" s="55"/>
      <c r="F11" s="55"/>
      <c r="G11" s="55"/>
      <c r="H11" s="61"/>
      <c r="I11" s="62"/>
      <c r="J11" s="56"/>
    </row>
    <row r="12" spans="1:11" x14ac:dyDescent="0.25">
      <c r="A12" s="19" t="s">
        <v>28</v>
      </c>
      <c r="B12" s="53"/>
      <c r="C12" s="53"/>
      <c r="D12" s="54"/>
      <c r="E12" s="55"/>
      <c r="F12" s="55"/>
      <c r="G12" s="55"/>
      <c r="H12" s="61"/>
      <c r="I12" s="62"/>
      <c r="J12" s="56"/>
    </row>
    <row r="13" spans="1:11" x14ac:dyDescent="0.25">
      <c r="A13" s="27" t="s">
        <v>29</v>
      </c>
      <c r="B13" s="28"/>
      <c r="C13" s="28"/>
      <c r="D13" s="37"/>
      <c r="E13" s="30"/>
      <c r="F13" s="30"/>
      <c r="G13" s="30"/>
      <c r="H13" s="30"/>
      <c r="I13" s="29"/>
      <c r="J13" s="31">
        <f>SUM(J7:J12)</f>
        <v>0</v>
      </c>
      <c r="K13" t="str">
        <f>IF(J13=0,"","Error - Must Equal Zero")</f>
        <v/>
      </c>
    </row>
    <row r="14" spans="1:11" x14ac:dyDescent="0.25">
      <c r="A14" s="19" t="s">
        <v>23</v>
      </c>
      <c r="B14" s="57" t="str">
        <f>IF('Payroll Form'!E17="","",'Payroll Form'!E17)</f>
        <v/>
      </c>
      <c r="C14" s="57" t="str">
        <f>IF('Payroll Form'!F17="","",'Payroll Form'!F17)</f>
        <v/>
      </c>
      <c r="D14" s="58" t="str">
        <f>IF('Payroll Form'!G17="","",'Payroll Form'!G17)</f>
        <v/>
      </c>
      <c r="E14" s="57" t="str">
        <f>IF('Payroll Form'!D17="","",'Payroll Form'!D17)</f>
        <v/>
      </c>
      <c r="F14" s="57" t="str">
        <f>IF('Payroll Form'!B17="","",'Payroll Form'!B17)</f>
        <v/>
      </c>
      <c r="G14" s="57" t="str">
        <f>IF('Payroll Form'!C17="","",'Payroll Form'!C17)</f>
        <v/>
      </c>
      <c r="H14" s="57"/>
      <c r="I14" s="57"/>
      <c r="J14" s="57" t="str">
        <f>IF('Payroll Form'!H17="","",-'Payroll Form'!H17)</f>
        <v/>
      </c>
      <c r="K14" s="34"/>
    </row>
    <row r="15" spans="1:11" x14ac:dyDescent="0.25">
      <c r="A15" s="19" t="s">
        <v>24</v>
      </c>
      <c r="B15" s="53"/>
      <c r="C15" s="53"/>
      <c r="D15" s="54"/>
      <c r="E15" s="57" t="str">
        <f>IF('Payroll Form'!K17="","",'Payroll Form'!K17)</f>
        <v/>
      </c>
      <c r="F15" s="57" t="str">
        <f>IF('Payroll Form'!I17="","",'Payroll Form'!I17)</f>
        <v/>
      </c>
      <c r="G15" s="57" t="str">
        <f>IF('Payroll Form'!J17="","",'Payroll Form'!J17)</f>
        <v/>
      </c>
      <c r="H15" s="61"/>
      <c r="I15" s="62"/>
      <c r="J15" s="57" t="str">
        <f>IF('Payroll Form'!H17="","",'Payroll Form'!H17)</f>
        <v/>
      </c>
      <c r="K15" s="33"/>
    </row>
    <row r="16" spans="1:11" x14ac:dyDescent="0.25">
      <c r="A16" s="19" t="s">
        <v>25</v>
      </c>
      <c r="B16" s="53"/>
      <c r="C16" s="53"/>
      <c r="D16" s="54"/>
      <c r="E16" s="55"/>
      <c r="F16" s="55"/>
      <c r="G16" s="55"/>
      <c r="H16" s="61"/>
      <c r="I16" s="62"/>
      <c r="J16" s="56"/>
    </row>
    <row r="17" spans="1:11" x14ac:dyDescent="0.25">
      <c r="A17" s="19" t="s">
        <v>26</v>
      </c>
      <c r="B17" s="53"/>
      <c r="C17" s="53"/>
      <c r="D17" s="54"/>
      <c r="E17" s="55"/>
      <c r="F17" s="55"/>
      <c r="G17" s="55"/>
      <c r="H17" s="61"/>
      <c r="I17" s="62"/>
      <c r="J17" s="56"/>
    </row>
    <row r="18" spans="1:11" x14ac:dyDescent="0.25">
      <c r="A18" s="19" t="s">
        <v>27</v>
      </c>
      <c r="B18" s="53"/>
      <c r="C18" s="53"/>
      <c r="D18" s="54"/>
      <c r="E18" s="55"/>
      <c r="F18" s="55"/>
      <c r="G18" s="55"/>
      <c r="H18" s="61"/>
      <c r="I18" s="62"/>
      <c r="J18" s="56"/>
    </row>
    <row r="19" spans="1:11" x14ac:dyDescent="0.25">
      <c r="A19" s="19" t="s">
        <v>28</v>
      </c>
      <c r="B19" s="53"/>
      <c r="C19" s="53"/>
      <c r="D19" s="54"/>
      <c r="E19" s="55"/>
      <c r="F19" s="55"/>
      <c r="G19" s="55"/>
      <c r="H19" s="61"/>
      <c r="I19" s="62"/>
      <c r="J19" s="56"/>
    </row>
    <row r="20" spans="1:11" x14ac:dyDescent="0.25">
      <c r="A20" s="32" t="s">
        <v>30</v>
      </c>
      <c r="B20" s="28"/>
      <c r="C20" s="28"/>
      <c r="D20" s="37"/>
      <c r="E20" s="30"/>
      <c r="F20" s="30"/>
      <c r="G20" s="30"/>
      <c r="H20" s="30"/>
      <c r="I20" s="29"/>
      <c r="J20" s="31">
        <f>SUM(J14:J19)</f>
        <v>0</v>
      </c>
    </row>
    <row r="21" spans="1:11" x14ac:dyDescent="0.25">
      <c r="A21" s="19" t="s">
        <v>23</v>
      </c>
      <c r="B21" s="57" t="str">
        <f>IF('Payroll Form'!E18="","",'Payroll Form'!E18)</f>
        <v/>
      </c>
      <c r="C21" s="57" t="str">
        <f>IF('Payroll Form'!F18="","",'Payroll Form'!F18)</f>
        <v/>
      </c>
      <c r="D21" s="58" t="str">
        <f>IF('Payroll Form'!G18="","",'Payroll Form'!G18)</f>
        <v/>
      </c>
      <c r="E21" s="57" t="str">
        <f>IF('Payroll Form'!D18="","",'Payroll Form'!D18)</f>
        <v/>
      </c>
      <c r="F21" s="57" t="str">
        <f>IF('Payroll Form'!B18="","",'Payroll Form'!B18)</f>
        <v/>
      </c>
      <c r="G21" s="57" t="str">
        <f>IF('Payroll Form'!C18="","",'Payroll Form'!C18)</f>
        <v/>
      </c>
      <c r="H21" s="57"/>
      <c r="I21" s="57"/>
      <c r="J21" s="57" t="str">
        <f>IF('Payroll Form'!H18="","",-'Payroll Form'!H18)</f>
        <v/>
      </c>
    </row>
    <row r="22" spans="1:11" x14ac:dyDescent="0.25">
      <c r="A22" s="19" t="s">
        <v>24</v>
      </c>
      <c r="B22" s="53"/>
      <c r="C22" s="53"/>
      <c r="D22" s="54"/>
      <c r="E22" s="57" t="str">
        <f>IF('Payroll Form'!K18="","",'Payroll Form'!K18)</f>
        <v/>
      </c>
      <c r="F22" s="57" t="str">
        <f>IF('Payroll Form'!I18="","",'Payroll Form'!I18)</f>
        <v/>
      </c>
      <c r="G22" s="57" t="str">
        <f>IF('Payroll Form'!J18="","",'Payroll Form'!J18)</f>
        <v/>
      </c>
      <c r="H22" s="61"/>
      <c r="I22" s="62"/>
      <c r="J22" s="57" t="str">
        <f>IF('Payroll Form'!H18="","",'Payroll Form'!H18)</f>
        <v/>
      </c>
      <c r="K22" s="33"/>
    </row>
    <row r="23" spans="1:11" x14ac:dyDescent="0.25">
      <c r="A23" s="19" t="s">
        <v>25</v>
      </c>
      <c r="B23" s="53"/>
      <c r="C23" s="53"/>
      <c r="D23" s="54"/>
      <c r="E23" s="55"/>
      <c r="F23" s="55"/>
      <c r="G23" s="55"/>
      <c r="H23" s="61"/>
      <c r="I23" s="62"/>
      <c r="J23" s="56"/>
    </row>
    <row r="24" spans="1:11" x14ac:dyDescent="0.25">
      <c r="A24" s="19" t="s">
        <v>26</v>
      </c>
      <c r="B24" s="53"/>
      <c r="C24" s="53"/>
      <c r="D24" s="54"/>
      <c r="E24" s="55"/>
      <c r="F24" s="55"/>
      <c r="G24" s="55"/>
      <c r="H24" s="61"/>
      <c r="I24" s="62"/>
      <c r="J24" s="56"/>
    </row>
    <row r="25" spans="1:11" x14ac:dyDescent="0.25">
      <c r="A25" s="19" t="s">
        <v>27</v>
      </c>
      <c r="B25" s="53"/>
      <c r="C25" s="53"/>
      <c r="D25" s="54"/>
      <c r="E25" s="55"/>
      <c r="F25" s="55"/>
      <c r="G25" s="55"/>
      <c r="H25" s="61"/>
      <c r="I25" s="62"/>
      <c r="J25" s="56"/>
    </row>
    <row r="26" spans="1:11" x14ac:dyDescent="0.25">
      <c r="A26" s="19" t="s">
        <v>28</v>
      </c>
      <c r="B26" s="53"/>
      <c r="C26" s="53"/>
      <c r="D26" s="54"/>
      <c r="E26" s="55"/>
      <c r="F26" s="55"/>
      <c r="G26" s="55"/>
      <c r="H26" s="61"/>
      <c r="I26" s="62"/>
      <c r="J26" s="56"/>
    </row>
    <row r="27" spans="1:11" x14ac:dyDescent="0.25">
      <c r="A27" s="32" t="s">
        <v>31</v>
      </c>
      <c r="B27" s="28"/>
      <c r="C27" s="28"/>
      <c r="D27" s="37"/>
      <c r="E27" s="30"/>
      <c r="F27" s="30"/>
      <c r="G27" s="30"/>
      <c r="H27" s="30"/>
      <c r="I27" s="29"/>
      <c r="J27" s="31">
        <f>SUM(J21:J26)</f>
        <v>0</v>
      </c>
    </row>
    <row r="28" spans="1:11" x14ac:dyDescent="0.25">
      <c r="A28" s="19" t="s">
        <v>23</v>
      </c>
      <c r="B28" s="57" t="str">
        <f>IF('Payroll Form'!E19="","",'Payroll Form'!E19)</f>
        <v/>
      </c>
      <c r="C28" s="57" t="str">
        <f>IF('Payroll Form'!F19="","",'Payroll Form'!F19)</f>
        <v/>
      </c>
      <c r="D28" s="58" t="str">
        <f>IF('Payroll Form'!G19="","",'Payroll Form'!G19)</f>
        <v/>
      </c>
      <c r="E28" s="57" t="str">
        <f>IF('Payroll Form'!D19="","",'Payroll Form'!D19)</f>
        <v/>
      </c>
      <c r="F28" s="57" t="str">
        <f>IF('Payroll Form'!B19="","",'Payroll Form'!B19)</f>
        <v/>
      </c>
      <c r="G28" s="57" t="str">
        <f>IF('Payroll Form'!C19="","",'Payroll Form'!C19)</f>
        <v/>
      </c>
      <c r="H28" s="57"/>
      <c r="I28" s="57"/>
      <c r="J28" s="57" t="str">
        <f>IF('Payroll Form'!H19="","",-'Payroll Form'!H19)</f>
        <v/>
      </c>
    </row>
    <row r="29" spans="1:11" x14ac:dyDescent="0.25">
      <c r="A29" s="19" t="s">
        <v>24</v>
      </c>
      <c r="B29" s="53"/>
      <c r="C29" s="53"/>
      <c r="D29" s="54"/>
      <c r="E29" s="57" t="str">
        <f>IF('Payroll Form'!K19="","",'Payroll Form'!K19)</f>
        <v/>
      </c>
      <c r="F29" s="57" t="str">
        <f>IF('Payroll Form'!I19="","",'Payroll Form'!I19)</f>
        <v/>
      </c>
      <c r="G29" s="57" t="str">
        <f>IF('Payroll Form'!J19="","",'Payroll Form'!J19)</f>
        <v/>
      </c>
      <c r="H29" s="61"/>
      <c r="I29" s="62"/>
      <c r="J29" s="57" t="str">
        <f>IF('Payroll Form'!H19="","",'Payroll Form'!H19)</f>
        <v/>
      </c>
      <c r="K29" s="33"/>
    </row>
    <row r="30" spans="1:11" x14ac:dyDescent="0.25">
      <c r="A30" s="19" t="s">
        <v>25</v>
      </c>
      <c r="B30" s="53"/>
      <c r="C30" s="53"/>
      <c r="D30" s="54"/>
      <c r="E30" s="55"/>
      <c r="F30" s="55"/>
      <c r="G30" s="55"/>
      <c r="H30" s="61"/>
      <c r="I30" s="62"/>
      <c r="J30" s="56"/>
    </row>
    <row r="31" spans="1:11" x14ac:dyDescent="0.25">
      <c r="A31" s="19" t="s">
        <v>26</v>
      </c>
      <c r="B31" s="53"/>
      <c r="C31" s="53"/>
      <c r="D31" s="54"/>
      <c r="E31" s="55"/>
      <c r="F31" s="55"/>
      <c r="G31" s="55"/>
      <c r="H31" s="61"/>
      <c r="I31" s="62"/>
      <c r="J31" s="56"/>
    </row>
    <row r="32" spans="1:11" x14ac:dyDescent="0.25">
      <c r="A32" s="19" t="s">
        <v>27</v>
      </c>
      <c r="B32" s="53"/>
      <c r="C32" s="53"/>
      <c r="D32" s="54"/>
      <c r="E32" s="55"/>
      <c r="F32" s="55"/>
      <c r="G32" s="55"/>
      <c r="H32" s="61"/>
      <c r="I32" s="62"/>
      <c r="J32" s="56"/>
    </row>
    <row r="33" spans="1:11" x14ac:dyDescent="0.25">
      <c r="A33" s="19" t="s">
        <v>28</v>
      </c>
      <c r="B33" s="53"/>
      <c r="C33" s="53"/>
      <c r="D33" s="54"/>
      <c r="E33" s="55"/>
      <c r="F33" s="55"/>
      <c r="G33" s="55"/>
      <c r="H33" s="61"/>
      <c r="I33" s="62"/>
      <c r="J33" s="56"/>
    </row>
    <row r="34" spans="1:11" x14ac:dyDescent="0.25">
      <c r="A34" s="32" t="s">
        <v>32</v>
      </c>
      <c r="B34" s="28"/>
      <c r="C34" s="28"/>
      <c r="D34" s="37"/>
      <c r="E34" s="30"/>
      <c r="F34" s="30"/>
      <c r="G34" s="30"/>
      <c r="H34" s="30"/>
      <c r="I34" s="29"/>
      <c r="J34" s="31">
        <f>SUM(J28:J33)</f>
        <v>0</v>
      </c>
    </row>
    <row r="35" spans="1:11" x14ac:dyDescent="0.25">
      <c r="A35" s="19" t="s">
        <v>23</v>
      </c>
      <c r="B35" s="57" t="str">
        <f>IF('Payroll Form'!E20="","",'Payroll Form'!E20)</f>
        <v/>
      </c>
      <c r="C35" s="57" t="str">
        <f>IF('Payroll Form'!F20="","",'Payroll Form'!F20)</f>
        <v/>
      </c>
      <c r="D35" s="58" t="str">
        <f>IF('Payroll Form'!G20="","",'Payroll Form'!G20)</f>
        <v/>
      </c>
      <c r="E35" s="57" t="str">
        <f>IF('Payroll Form'!D20="","",'Payroll Form'!D20)</f>
        <v/>
      </c>
      <c r="F35" s="57" t="str">
        <f>IF('Payroll Form'!B20="","",'Payroll Form'!B20)</f>
        <v/>
      </c>
      <c r="G35" s="57" t="str">
        <f>IF('Payroll Form'!C20="","",'Payroll Form'!C20)</f>
        <v/>
      </c>
      <c r="H35" s="57"/>
      <c r="I35" s="57"/>
      <c r="J35" s="57" t="str">
        <f>IF('Payroll Form'!H20="","",-'Payroll Form'!H20)</f>
        <v/>
      </c>
    </row>
    <row r="36" spans="1:11" x14ac:dyDescent="0.25">
      <c r="A36" s="19" t="s">
        <v>24</v>
      </c>
      <c r="B36" s="53"/>
      <c r="C36" s="53"/>
      <c r="D36" s="54"/>
      <c r="E36" s="57" t="str">
        <f>IF('Payroll Form'!K20="","",'Payroll Form'!K20)</f>
        <v/>
      </c>
      <c r="F36" s="57" t="str">
        <f>IF('Payroll Form'!I20="","",'Payroll Form'!I20)</f>
        <v/>
      </c>
      <c r="G36" s="57" t="str">
        <f>IF('Payroll Form'!J20="","",'Payroll Form'!J20)</f>
        <v/>
      </c>
      <c r="H36" s="61"/>
      <c r="I36" s="62"/>
      <c r="J36" s="57" t="str">
        <f>IF('Payroll Form'!H20="","",'Payroll Form'!H20)</f>
        <v/>
      </c>
      <c r="K36" s="33"/>
    </row>
    <row r="37" spans="1:11" x14ac:dyDescent="0.25">
      <c r="A37" s="19" t="s">
        <v>25</v>
      </c>
      <c r="B37" s="53"/>
      <c r="C37" s="53"/>
      <c r="D37" s="54"/>
      <c r="E37" s="55"/>
      <c r="F37" s="55"/>
      <c r="G37" s="55"/>
      <c r="H37" s="61"/>
      <c r="I37" s="62"/>
      <c r="J37" s="56"/>
    </row>
    <row r="38" spans="1:11" x14ac:dyDescent="0.25">
      <c r="A38" s="19" t="s">
        <v>26</v>
      </c>
      <c r="B38" s="53"/>
      <c r="C38" s="53"/>
      <c r="D38" s="54"/>
      <c r="E38" s="55"/>
      <c r="F38" s="55"/>
      <c r="G38" s="55"/>
      <c r="H38" s="61"/>
      <c r="I38" s="62"/>
      <c r="J38" s="56"/>
    </row>
    <row r="39" spans="1:11" x14ac:dyDescent="0.25">
      <c r="A39" s="19" t="s">
        <v>27</v>
      </c>
      <c r="B39" s="53"/>
      <c r="C39" s="53"/>
      <c r="D39" s="54"/>
      <c r="E39" s="55"/>
      <c r="F39" s="55"/>
      <c r="G39" s="55"/>
      <c r="H39" s="61"/>
      <c r="I39" s="62"/>
      <c r="J39" s="56"/>
    </row>
    <row r="40" spans="1:11" x14ac:dyDescent="0.25">
      <c r="A40" s="19" t="s">
        <v>28</v>
      </c>
      <c r="B40" s="53"/>
      <c r="C40" s="53"/>
      <c r="D40" s="54"/>
      <c r="E40" s="55"/>
      <c r="F40" s="55"/>
      <c r="G40" s="55"/>
      <c r="H40" s="61"/>
      <c r="I40" s="62"/>
      <c r="J40" s="56"/>
    </row>
    <row r="41" spans="1:11" x14ac:dyDescent="0.25">
      <c r="A41" s="32" t="s">
        <v>33</v>
      </c>
      <c r="B41" s="28"/>
      <c r="C41" s="28"/>
      <c r="D41" s="37"/>
      <c r="E41" s="30"/>
      <c r="F41" s="30"/>
      <c r="G41" s="30"/>
      <c r="H41" s="30"/>
      <c r="I41" s="29"/>
      <c r="J41" s="31">
        <f>SUM(J35:J40)</f>
        <v>0</v>
      </c>
    </row>
    <row r="42" spans="1:11" x14ac:dyDescent="0.25">
      <c r="A42" s="19" t="s">
        <v>23</v>
      </c>
      <c r="B42" s="57" t="str">
        <f>IF('Payroll Form'!E21="","",'Payroll Form'!E21)</f>
        <v/>
      </c>
      <c r="C42" s="57" t="str">
        <f>IF('Payroll Form'!F21="","",'Payroll Form'!F21)</f>
        <v/>
      </c>
      <c r="D42" s="58" t="str">
        <f>IF('Payroll Form'!G21="","",'Payroll Form'!G21)</f>
        <v/>
      </c>
      <c r="E42" s="57" t="str">
        <f>IF('Payroll Form'!D21="","",'Payroll Form'!D21)</f>
        <v/>
      </c>
      <c r="F42" s="57" t="str">
        <f>IF('Payroll Form'!B21="","",'Payroll Form'!B21)</f>
        <v/>
      </c>
      <c r="G42" s="57" t="str">
        <f>IF('Payroll Form'!C21="","",'Payroll Form'!C21)</f>
        <v/>
      </c>
      <c r="H42" s="57"/>
      <c r="I42" s="57"/>
      <c r="J42" s="57" t="str">
        <f>IF('Payroll Form'!H21="","",-'Payroll Form'!H21)</f>
        <v/>
      </c>
    </row>
    <row r="43" spans="1:11" x14ac:dyDescent="0.25">
      <c r="A43" s="19" t="s">
        <v>24</v>
      </c>
      <c r="B43" s="53"/>
      <c r="C43" s="53"/>
      <c r="D43" s="54"/>
      <c r="E43" s="57" t="str">
        <f>IF('Payroll Form'!K21="","",'Payroll Form'!K21)</f>
        <v/>
      </c>
      <c r="F43" s="57" t="str">
        <f>IF('Payroll Form'!I21="","",'Payroll Form'!I21)</f>
        <v/>
      </c>
      <c r="G43" s="57" t="str">
        <f>IF('Payroll Form'!J21="","",'Payroll Form'!J21)</f>
        <v/>
      </c>
      <c r="H43" s="61"/>
      <c r="I43" s="62"/>
      <c r="J43" s="57" t="str">
        <f>IF('Payroll Form'!H21="","",'Payroll Form'!H21)</f>
        <v/>
      </c>
      <c r="K43" s="33"/>
    </row>
    <row r="44" spans="1:11" x14ac:dyDescent="0.25">
      <c r="A44" s="19" t="s">
        <v>25</v>
      </c>
      <c r="B44" s="53"/>
      <c r="C44" s="53"/>
      <c r="D44" s="54"/>
      <c r="E44" s="55"/>
      <c r="F44" s="55"/>
      <c r="G44" s="55"/>
      <c r="H44" s="61"/>
      <c r="I44" s="62"/>
      <c r="J44" s="56"/>
    </row>
    <row r="45" spans="1:11" x14ac:dyDescent="0.25">
      <c r="A45" s="19" t="s">
        <v>26</v>
      </c>
      <c r="B45" s="53"/>
      <c r="C45" s="53"/>
      <c r="D45" s="54"/>
      <c r="E45" s="55"/>
      <c r="F45" s="55"/>
      <c r="G45" s="55"/>
      <c r="H45" s="61"/>
      <c r="I45" s="62"/>
      <c r="J45" s="56"/>
    </row>
    <row r="46" spans="1:11" x14ac:dyDescent="0.25">
      <c r="A46" s="19" t="s">
        <v>27</v>
      </c>
      <c r="B46" s="53"/>
      <c r="C46" s="53"/>
      <c r="D46" s="54"/>
      <c r="E46" s="55"/>
      <c r="F46" s="55"/>
      <c r="G46" s="55"/>
      <c r="H46" s="61"/>
      <c r="I46" s="62"/>
      <c r="J46" s="56"/>
    </row>
    <row r="47" spans="1:11" x14ac:dyDescent="0.25">
      <c r="A47" s="19" t="s">
        <v>28</v>
      </c>
      <c r="B47" s="53"/>
      <c r="C47" s="53"/>
      <c r="D47" s="54"/>
      <c r="E47" s="55"/>
      <c r="F47" s="55"/>
      <c r="G47" s="55"/>
      <c r="H47" s="61"/>
      <c r="I47" s="62"/>
      <c r="J47" s="56"/>
    </row>
    <row r="48" spans="1:11" x14ac:dyDescent="0.25">
      <c r="A48" s="32" t="s">
        <v>34</v>
      </c>
      <c r="B48" s="28"/>
      <c r="C48" s="28"/>
      <c r="D48" s="37"/>
      <c r="E48" s="30"/>
      <c r="F48" s="30"/>
      <c r="G48" s="30"/>
      <c r="H48" s="30"/>
      <c r="I48" s="29"/>
      <c r="J48" s="31">
        <f>SUM(J42:J47)</f>
        <v>0</v>
      </c>
    </row>
    <row r="49" spans="1:11" x14ac:dyDescent="0.25">
      <c r="A49" s="19" t="s">
        <v>23</v>
      </c>
      <c r="B49" s="57" t="str">
        <f>IF('Payroll Form'!E22="","",'Payroll Form'!E22)</f>
        <v/>
      </c>
      <c r="C49" s="57" t="str">
        <f>IF('Payroll Form'!F22="","",'Payroll Form'!F22)</f>
        <v/>
      </c>
      <c r="D49" s="58" t="str">
        <f>IF('Payroll Form'!G22="","",'Payroll Form'!G22)</f>
        <v/>
      </c>
      <c r="E49" s="57" t="str">
        <f>IF('Payroll Form'!D22="","",'Payroll Form'!D22)</f>
        <v/>
      </c>
      <c r="F49" s="57" t="str">
        <f>IF('Payroll Form'!B22="","",'Payroll Form'!B22)</f>
        <v/>
      </c>
      <c r="G49" s="57" t="str">
        <f>IF('Payroll Form'!C22="","",'Payroll Form'!C22)</f>
        <v/>
      </c>
      <c r="H49" s="61"/>
      <c r="I49" s="62"/>
      <c r="J49" s="57" t="str">
        <f>IF('Payroll Form'!H22="","",-'Payroll Form'!H22)</f>
        <v/>
      </c>
    </row>
    <row r="50" spans="1:11" x14ac:dyDescent="0.25">
      <c r="A50" s="19" t="s">
        <v>24</v>
      </c>
      <c r="B50" s="53"/>
      <c r="C50" s="53"/>
      <c r="D50" s="54"/>
      <c r="E50" s="57" t="str">
        <f>IF('Payroll Form'!K22="","",'Payroll Form'!K22)</f>
        <v/>
      </c>
      <c r="F50" s="57" t="str">
        <f>IF('Payroll Form'!I22="","",'Payroll Form'!I22)</f>
        <v/>
      </c>
      <c r="G50" s="57" t="str">
        <f>IF('Payroll Form'!J22="","",'Payroll Form'!J22)</f>
        <v/>
      </c>
      <c r="H50" s="61"/>
      <c r="I50" s="62"/>
      <c r="J50" s="57" t="str">
        <f>IF('Payroll Form'!H22="","",'Payroll Form'!H22)</f>
        <v/>
      </c>
      <c r="K50" s="33"/>
    </row>
    <row r="51" spans="1:11" x14ac:dyDescent="0.25">
      <c r="A51" s="19" t="s">
        <v>25</v>
      </c>
      <c r="B51" s="53"/>
      <c r="C51" s="53"/>
      <c r="D51" s="54"/>
      <c r="E51" s="55"/>
      <c r="F51" s="55"/>
      <c r="G51" s="55"/>
      <c r="H51" s="61"/>
      <c r="I51" s="62"/>
      <c r="J51" s="56"/>
    </row>
    <row r="52" spans="1:11" x14ac:dyDescent="0.25">
      <c r="A52" s="19" t="s">
        <v>26</v>
      </c>
      <c r="B52" s="53"/>
      <c r="C52" s="53"/>
      <c r="D52" s="54"/>
      <c r="E52" s="55"/>
      <c r="F52" s="55"/>
      <c r="G52" s="55"/>
      <c r="H52" s="61"/>
      <c r="I52" s="62"/>
      <c r="J52" s="56"/>
    </row>
    <row r="53" spans="1:11" x14ac:dyDescent="0.25">
      <c r="A53" s="19" t="s">
        <v>27</v>
      </c>
      <c r="B53" s="53"/>
      <c r="C53" s="53"/>
      <c r="D53" s="54"/>
      <c r="E53" s="55"/>
      <c r="F53" s="55"/>
      <c r="G53" s="55"/>
      <c r="H53" s="61"/>
      <c r="I53" s="62"/>
      <c r="J53" s="56"/>
    </row>
    <row r="54" spans="1:11" x14ac:dyDescent="0.25">
      <c r="A54" s="19" t="s">
        <v>28</v>
      </c>
      <c r="B54" s="53"/>
      <c r="C54" s="53"/>
      <c r="D54" s="54"/>
      <c r="E54" s="55"/>
      <c r="F54" s="55"/>
      <c r="G54" s="55"/>
      <c r="H54" s="61"/>
      <c r="I54" s="62"/>
      <c r="J54" s="56"/>
    </row>
    <row r="55" spans="1:11" x14ac:dyDescent="0.25">
      <c r="A55" s="32" t="s">
        <v>35</v>
      </c>
      <c r="B55" s="28"/>
      <c r="C55" s="28"/>
      <c r="D55" s="37"/>
      <c r="E55" s="30"/>
      <c r="F55" s="30"/>
      <c r="G55" s="30"/>
      <c r="H55" s="30"/>
      <c r="I55" s="29"/>
      <c r="J55" s="31">
        <f>SUM(J49:J54)</f>
        <v>0</v>
      </c>
    </row>
    <row r="56" spans="1:11" x14ac:dyDescent="0.25">
      <c r="A56" s="19" t="s">
        <v>23</v>
      </c>
      <c r="B56" s="57" t="str">
        <f>IF('Payroll Form'!E23="","",'Payroll Form'!E23)</f>
        <v/>
      </c>
      <c r="C56" s="57" t="str">
        <f>IF('Payroll Form'!F23="","",'Payroll Form'!F23)</f>
        <v/>
      </c>
      <c r="D56" s="58" t="str">
        <f>IF('Payroll Form'!G23="","",'Payroll Form'!G23)</f>
        <v/>
      </c>
      <c r="E56" s="57" t="str">
        <f>IF('Payroll Form'!D23="","",'Payroll Form'!D23)</f>
        <v/>
      </c>
      <c r="F56" s="57" t="str">
        <f>IF('Payroll Form'!B23="","",'Payroll Form'!B23)</f>
        <v/>
      </c>
      <c r="G56" s="57" t="str">
        <f>IF('Payroll Form'!C23="","",'Payroll Form'!C23)</f>
        <v/>
      </c>
      <c r="H56" s="61"/>
      <c r="I56" s="62"/>
      <c r="J56" s="57" t="str">
        <f>IF('Payroll Form'!H23="","",-'Payroll Form'!H23)</f>
        <v/>
      </c>
    </row>
    <row r="57" spans="1:11" x14ac:dyDescent="0.25">
      <c r="A57" s="19" t="s">
        <v>24</v>
      </c>
      <c r="B57" s="53"/>
      <c r="C57" s="53"/>
      <c r="D57" s="54"/>
      <c r="E57" s="57" t="str">
        <f>IF('Payroll Form'!K23="","",'Payroll Form'!K23)</f>
        <v/>
      </c>
      <c r="F57" s="57" t="str">
        <f>IF('Payroll Form'!I23="","",'Payroll Form'!I23)</f>
        <v/>
      </c>
      <c r="G57" s="57" t="str">
        <f>IF('Payroll Form'!J23="","",'Payroll Form'!J23)</f>
        <v/>
      </c>
      <c r="H57" s="61"/>
      <c r="I57" s="62"/>
      <c r="J57" s="57" t="str">
        <f>IF('Payroll Form'!H23="","",'Payroll Form'!H23)</f>
        <v/>
      </c>
      <c r="K57" s="33"/>
    </row>
    <row r="58" spans="1:11" x14ac:dyDescent="0.25">
      <c r="A58" s="19" t="s">
        <v>25</v>
      </c>
      <c r="B58" s="53"/>
      <c r="C58" s="53"/>
      <c r="D58" s="54"/>
      <c r="E58" s="55"/>
      <c r="F58" s="55"/>
      <c r="G58" s="55"/>
      <c r="H58" s="61"/>
      <c r="I58" s="62"/>
      <c r="J58" s="56"/>
    </row>
    <row r="59" spans="1:11" x14ac:dyDescent="0.25">
      <c r="A59" s="19" t="s">
        <v>26</v>
      </c>
      <c r="B59" s="53"/>
      <c r="C59" s="53"/>
      <c r="D59" s="54"/>
      <c r="E59" s="55"/>
      <c r="F59" s="55"/>
      <c r="G59" s="55"/>
      <c r="H59" s="61"/>
      <c r="I59" s="62"/>
      <c r="J59" s="56"/>
    </row>
    <row r="60" spans="1:11" x14ac:dyDescent="0.25">
      <c r="A60" s="19" t="s">
        <v>27</v>
      </c>
      <c r="B60" s="53"/>
      <c r="C60" s="53"/>
      <c r="D60" s="54"/>
      <c r="E60" s="55"/>
      <c r="F60" s="55"/>
      <c r="G60" s="55"/>
      <c r="H60" s="61"/>
      <c r="I60" s="62"/>
      <c r="J60" s="56"/>
    </row>
    <row r="61" spans="1:11" x14ac:dyDescent="0.25">
      <c r="A61" s="19" t="s">
        <v>28</v>
      </c>
      <c r="B61" s="53"/>
      <c r="C61" s="53"/>
      <c r="D61" s="54"/>
      <c r="E61" s="55"/>
      <c r="F61" s="55"/>
      <c r="G61" s="55"/>
      <c r="H61" s="61"/>
      <c r="I61" s="62"/>
      <c r="J61" s="56"/>
    </row>
    <row r="62" spans="1:11" x14ac:dyDescent="0.25">
      <c r="A62" s="32" t="s">
        <v>36</v>
      </c>
      <c r="B62" s="28"/>
      <c r="C62" s="28"/>
      <c r="D62" s="37"/>
      <c r="E62" s="30"/>
      <c r="F62" s="30"/>
      <c r="G62" s="30"/>
      <c r="H62" s="30"/>
      <c r="I62" s="29"/>
      <c r="J62" s="31">
        <f>SUM(J56:J61)</f>
        <v>0</v>
      </c>
    </row>
    <row r="63" spans="1:11" x14ac:dyDescent="0.25">
      <c r="A63" s="19" t="s">
        <v>23</v>
      </c>
      <c r="B63" s="57" t="str">
        <f>IF('Payroll Form'!E24="","",'Payroll Form'!E24)</f>
        <v/>
      </c>
      <c r="C63" s="57" t="str">
        <f>IF('Payroll Form'!F24="","",'Payroll Form'!F24)</f>
        <v/>
      </c>
      <c r="D63" s="58" t="str">
        <f>IF('Payroll Form'!G24="","",'Payroll Form'!G24)</f>
        <v/>
      </c>
      <c r="E63" s="57" t="str">
        <f>IF('Payroll Form'!D24="","",'Payroll Form'!D24)</f>
        <v/>
      </c>
      <c r="F63" s="57" t="str">
        <f>IF('Payroll Form'!B24="","",'Payroll Form'!B24)</f>
        <v/>
      </c>
      <c r="G63" s="57" t="str">
        <f>IF('Payroll Form'!C24="","",'Payroll Form'!C24)</f>
        <v/>
      </c>
      <c r="H63" s="61"/>
      <c r="I63" s="62"/>
      <c r="J63" s="57" t="str">
        <f>IF('Payroll Form'!H24="","",-'Payroll Form'!H24)</f>
        <v/>
      </c>
    </row>
    <row r="64" spans="1:11" x14ac:dyDescent="0.25">
      <c r="A64" s="19" t="s">
        <v>24</v>
      </c>
      <c r="B64" s="53"/>
      <c r="C64" s="53"/>
      <c r="D64" s="54"/>
      <c r="E64" s="57" t="str">
        <f>IF('Payroll Form'!K24="","",'Payroll Form'!K24)</f>
        <v/>
      </c>
      <c r="F64" s="57" t="str">
        <f>IF('Payroll Form'!I24="","",'Payroll Form'!I24)</f>
        <v/>
      </c>
      <c r="G64" s="57" t="str">
        <f>IF('Payroll Form'!J24="","",'Payroll Form'!J24)</f>
        <v/>
      </c>
      <c r="H64" s="61"/>
      <c r="I64" s="62"/>
      <c r="J64" s="57" t="str">
        <f>IF('Payroll Form'!H24="","",'Payroll Form'!H24)</f>
        <v/>
      </c>
      <c r="K64" s="33"/>
    </row>
    <row r="65" spans="1:11" x14ac:dyDescent="0.25">
      <c r="A65" s="19" t="s">
        <v>25</v>
      </c>
      <c r="B65" s="53"/>
      <c r="C65" s="53"/>
      <c r="D65" s="54"/>
      <c r="E65" s="55"/>
      <c r="F65" s="55"/>
      <c r="G65" s="55"/>
      <c r="H65" s="61"/>
      <c r="I65" s="62"/>
      <c r="J65" s="56"/>
    </row>
    <row r="66" spans="1:11" x14ac:dyDescent="0.25">
      <c r="A66" s="19" t="s">
        <v>26</v>
      </c>
      <c r="B66" s="53"/>
      <c r="C66" s="53"/>
      <c r="D66" s="54"/>
      <c r="E66" s="55"/>
      <c r="F66" s="55"/>
      <c r="G66" s="55"/>
      <c r="H66" s="61"/>
      <c r="I66" s="62"/>
      <c r="J66" s="56"/>
    </row>
    <row r="67" spans="1:11" x14ac:dyDescent="0.25">
      <c r="A67" s="19" t="s">
        <v>27</v>
      </c>
      <c r="B67" s="53"/>
      <c r="C67" s="53"/>
      <c r="D67" s="54"/>
      <c r="E67" s="55"/>
      <c r="F67" s="55"/>
      <c r="G67" s="55"/>
      <c r="H67" s="61"/>
      <c r="I67" s="62"/>
      <c r="J67" s="56"/>
    </row>
    <row r="68" spans="1:11" x14ac:dyDescent="0.25">
      <c r="A68" s="19" t="s">
        <v>28</v>
      </c>
      <c r="B68" s="53"/>
      <c r="C68" s="53"/>
      <c r="D68" s="54"/>
      <c r="E68" s="55"/>
      <c r="F68" s="55"/>
      <c r="G68" s="55"/>
      <c r="H68" s="61"/>
      <c r="I68" s="62"/>
      <c r="J68" s="56"/>
    </row>
    <row r="69" spans="1:11" x14ac:dyDescent="0.25">
      <c r="A69" s="32" t="s">
        <v>37</v>
      </c>
      <c r="B69" s="28"/>
      <c r="C69" s="28"/>
      <c r="D69" s="37"/>
      <c r="E69" s="30"/>
      <c r="F69" s="30"/>
      <c r="G69" s="30"/>
      <c r="H69" s="30"/>
      <c r="I69" s="29"/>
      <c r="J69" s="31">
        <f>SUM(J63:J68)</f>
        <v>0</v>
      </c>
    </row>
    <row r="70" spans="1:11" x14ac:dyDescent="0.25">
      <c r="A70" s="19" t="s">
        <v>23</v>
      </c>
      <c r="B70" s="57" t="str">
        <f>IF('Payroll Form'!E25="","",'Payroll Form'!E25)</f>
        <v/>
      </c>
      <c r="C70" s="57" t="str">
        <f>IF('Payroll Form'!F25="","",'Payroll Form'!F25)</f>
        <v/>
      </c>
      <c r="D70" s="58" t="str">
        <f>IF('Payroll Form'!G25="","",'Payroll Form'!G25)</f>
        <v/>
      </c>
      <c r="E70" s="57" t="str">
        <f>IF('Payroll Form'!D25="","",'Payroll Form'!D25)</f>
        <v/>
      </c>
      <c r="F70" s="57" t="str">
        <f>IF('Payroll Form'!B25="","",'Payroll Form'!B25)</f>
        <v/>
      </c>
      <c r="G70" s="57" t="str">
        <f>IF('Payroll Form'!C25="","",'Payroll Form'!C25)</f>
        <v/>
      </c>
      <c r="H70" s="61"/>
      <c r="I70" s="62"/>
      <c r="J70" s="57" t="str">
        <f>IF('Payroll Form'!H25="","",-'Payroll Form'!H25)</f>
        <v/>
      </c>
    </row>
    <row r="71" spans="1:11" x14ac:dyDescent="0.25">
      <c r="A71" s="19" t="s">
        <v>24</v>
      </c>
      <c r="B71" s="53"/>
      <c r="C71" s="53"/>
      <c r="D71" s="54"/>
      <c r="E71" s="57" t="str">
        <f>IF('Payroll Form'!K25="","",'Payroll Form'!K25)</f>
        <v/>
      </c>
      <c r="F71" s="57" t="str">
        <f>IF('Payroll Form'!I25="","",'Payroll Form'!I25)</f>
        <v/>
      </c>
      <c r="G71" s="57" t="str">
        <f>IF('Payroll Form'!J25="","",'Payroll Form'!J25)</f>
        <v/>
      </c>
      <c r="H71" s="61"/>
      <c r="I71" s="62"/>
      <c r="J71" s="57" t="str">
        <f>IF('Payroll Form'!H25="","",'Payroll Form'!H25)</f>
        <v/>
      </c>
      <c r="K71" s="33"/>
    </row>
    <row r="72" spans="1:11" x14ac:dyDescent="0.25">
      <c r="A72" s="19" t="s">
        <v>25</v>
      </c>
      <c r="B72" s="53"/>
      <c r="C72" s="53"/>
      <c r="D72" s="54"/>
      <c r="E72" s="55"/>
      <c r="F72" s="55"/>
      <c r="G72" s="55"/>
      <c r="H72" s="61"/>
      <c r="I72" s="62"/>
      <c r="J72" s="56"/>
    </row>
    <row r="73" spans="1:11" x14ac:dyDescent="0.25">
      <c r="A73" s="19" t="s">
        <v>26</v>
      </c>
      <c r="B73" s="53"/>
      <c r="C73" s="53"/>
      <c r="D73" s="54"/>
      <c r="E73" s="55"/>
      <c r="F73" s="55"/>
      <c r="G73" s="55"/>
      <c r="H73" s="61"/>
      <c r="I73" s="62"/>
      <c r="J73" s="56"/>
    </row>
    <row r="74" spans="1:11" x14ac:dyDescent="0.25">
      <c r="A74" s="19" t="s">
        <v>27</v>
      </c>
      <c r="B74" s="53"/>
      <c r="C74" s="53"/>
      <c r="D74" s="54"/>
      <c r="E74" s="55"/>
      <c r="F74" s="55"/>
      <c r="G74" s="55"/>
      <c r="H74" s="61"/>
      <c r="I74" s="62"/>
      <c r="J74" s="56"/>
    </row>
    <row r="75" spans="1:11" x14ac:dyDescent="0.25">
      <c r="A75" s="19" t="s">
        <v>28</v>
      </c>
      <c r="B75" s="53"/>
      <c r="C75" s="53"/>
      <c r="D75" s="54"/>
      <c r="E75" s="55"/>
      <c r="F75" s="55"/>
      <c r="G75" s="55"/>
      <c r="H75" s="61"/>
      <c r="I75" s="62"/>
      <c r="J75" s="56"/>
    </row>
    <row r="76" spans="1:11" x14ac:dyDescent="0.25">
      <c r="A76" s="32" t="s">
        <v>38</v>
      </c>
      <c r="B76" s="28"/>
      <c r="C76" s="28"/>
      <c r="D76" s="37"/>
      <c r="E76" s="30"/>
      <c r="F76" s="30"/>
      <c r="G76" s="30"/>
      <c r="H76" s="30"/>
      <c r="I76" s="29"/>
      <c r="J76" s="31">
        <f>SUM(J70:J75)</f>
        <v>0</v>
      </c>
    </row>
    <row r="77" spans="1:11" x14ac:dyDescent="0.25">
      <c r="A77" s="19" t="s">
        <v>23</v>
      </c>
      <c r="B77" s="57" t="str">
        <f>IF('Payroll Form'!E26="","",'Payroll Form'!E26)</f>
        <v/>
      </c>
      <c r="C77" s="57" t="str">
        <f>IF('Payroll Form'!F26="","",'Payroll Form'!F26)</f>
        <v/>
      </c>
      <c r="D77" s="58" t="str">
        <f>IF('Payroll Form'!G26="","",'Payroll Form'!G26)</f>
        <v/>
      </c>
      <c r="E77" s="57" t="str">
        <f>IF('Payroll Form'!D26="","",'Payroll Form'!D26)</f>
        <v/>
      </c>
      <c r="F77" s="57" t="str">
        <f>IF('Payroll Form'!B26="","",'Payroll Form'!B26)</f>
        <v/>
      </c>
      <c r="G77" s="57" t="str">
        <f>IF('Payroll Form'!C26="","",'Payroll Form'!C26)</f>
        <v/>
      </c>
      <c r="H77" s="61"/>
      <c r="I77" s="62"/>
      <c r="J77" s="57" t="str">
        <f>IF('Payroll Form'!H26="","",-'Payroll Form'!H26)</f>
        <v/>
      </c>
    </row>
    <row r="78" spans="1:11" x14ac:dyDescent="0.25">
      <c r="A78" s="19" t="s">
        <v>24</v>
      </c>
      <c r="B78" s="53"/>
      <c r="C78" s="53"/>
      <c r="D78" s="54"/>
      <c r="E78" s="57" t="str">
        <f>IF('Payroll Form'!K26="","",'Payroll Form'!K26)</f>
        <v/>
      </c>
      <c r="F78" s="57" t="str">
        <f>IF('Payroll Form'!I26="","",'Payroll Form'!I26)</f>
        <v/>
      </c>
      <c r="G78" s="57" t="str">
        <f>IF('Payroll Form'!J26="","",'Payroll Form'!J26)</f>
        <v/>
      </c>
      <c r="H78" s="61"/>
      <c r="I78" s="62"/>
      <c r="J78" s="57" t="str">
        <f>IF('Payroll Form'!H26="","",'Payroll Form'!H26)</f>
        <v/>
      </c>
      <c r="K78" s="33"/>
    </row>
    <row r="79" spans="1:11" x14ac:dyDescent="0.25">
      <c r="A79" s="19" t="s">
        <v>25</v>
      </c>
      <c r="B79" s="53"/>
      <c r="C79" s="53"/>
      <c r="D79" s="54"/>
      <c r="E79" s="55"/>
      <c r="F79" s="55"/>
      <c r="G79" s="55"/>
      <c r="H79" s="61"/>
      <c r="I79" s="62"/>
      <c r="J79" s="56"/>
    </row>
    <row r="80" spans="1:11" x14ac:dyDescent="0.25">
      <c r="A80" s="19" t="s">
        <v>26</v>
      </c>
      <c r="B80" s="53"/>
      <c r="C80" s="53"/>
      <c r="D80" s="54"/>
      <c r="E80" s="55"/>
      <c r="F80" s="55"/>
      <c r="G80" s="55"/>
      <c r="H80" s="61"/>
      <c r="I80" s="62"/>
      <c r="J80" s="56"/>
    </row>
    <row r="81" spans="1:11" x14ac:dyDescent="0.25">
      <c r="A81" s="19" t="s">
        <v>27</v>
      </c>
      <c r="B81" s="53"/>
      <c r="C81" s="53"/>
      <c r="D81" s="54"/>
      <c r="E81" s="55"/>
      <c r="F81" s="55"/>
      <c r="G81" s="55"/>
      <c r="H81" s="61"/>
      <c r="I81" s="62"/>
      <c r="J81" s="56"/>
    </row>
    <row r="82" spans="1:11" x14ac:dyDescent="0.25">
      <c r="A82" s="19" t="s">
        <v>28</v>
      </c>
      <c r="B82" s="53"/>
      <c r="C82" s="53"/>
      <c r="D82" s="54"/>
      <c r="E82" s="55"/>
      <c r="F82" s="55"/>
      <c r="G82" s="55"/>
      <c r="H82" s="61"/>
      <c r="I82" s="62"/>
      <c r="J82" s="56"/>
    </row>
    <row r="83" spans="1:11" x14ac:dyDescent="0.25">
      <c r="A83" s="32" t="s">
        <v>39</v>
      </c>
      <c r="B83" s="28"/>
      <c r="C83" s="28"/>
      <c r="D83" s="37"/>
      <c r="E83" s="30"/>
      <c r="F83" s="30"/>
      <c r="G83" s="30"/>
      <c r="H83" s="30"/>
      <c r="I83" s="29"/>
      <c r="J83" s="31">
        <f>SUM(J77:J82)</f>
        <v>0</v>
      </c>
    </row>
    <row r="84" spans="1:11" x14ac:dyDescent="0.25">
      <c r="A84" s="19" t="s">
        <v>23</v>
      </c>
      <c r="B84" s="57" t="str">
        <f>IF('Payroll Form'!E27="","",'Payroll Form'!E27)</f>
        <v/>
      </c>
      <c r="C84" s="57" t="str">
        <f>IF('Payroll Form'!F27="","",'Payroll Form'!F27)</f>
        <v/>
      </c>
      <c r="D84" s="58" t="str">
        <f>IF('Payroll Form'!G27="","",'Payroll Form'!G27)</f>
        <v/>
      </c>
      <c r="E84" s="57" t="str">
        <f>IF('Payroll Form'!D27="","",'Payroll Form'!D27)</f>
        <v/>
      </c>
      <c r="F84" s="57" t="str">
        <f>IF('Payroll Form'!B27="","",'Payroll Form'!B27)</f>
        <v/>
      </c>
      <c r="G84" s="57" t="str">
        <f>IF('Payroll Form'!C27="","",'Payroll Form'!C27)</f>
        <v/>
      </c>
      <c r="H84" s="61"/>
      <c r="I84" s="62"/>
      <c r="J84" s="57" t="str">
        <f>IF('Payroll Form'!H27="","",-'Payroll Form'!H27)</f>
        <v/>
      </c>
    </row>
    <row r="85" spans="1:11" x14ac:dyDescent="0.25">
      <c r="A85" s="19" t="s">
        <v>24</v>
      </c>
      <c r="B85" s="53"/>
      <c r="C85" s="53"/>
      <c r="D85" s="54"/>
      <c r="E85" s="57" t="str">
        <f>IF('Payroll Form'!K27="","",'Payroll Form'!K27)</f>
        <v/>
      </c>
      <c r="F85" s="57" t="str">
        <f>IF('Payroll Form'!I27="","",'Payroll Form'!I27)</f>
        <v/>
      </c>
      <c r="G85" s="57" t="str">
        <f>IF('Payroll Form'!J27="","",'Payroll Form'!J27)</f>
        <v/>
      </c>
      <c r="H85" s="61"/>
      <c r="I85" s="62"/>
      <c r="J85" s="57" t="str">
        <f>IF('Payroll Form'!H27="","",'Payroll Form'!H27)</f>
        <v/>
      </c>
      <c r="K85" s="33"/>
    </row>
    <row r="86" spans="1:11" x14ac:dyDescent="0.25">
      <c r="A86" s="19" t="s">
        <v>25</v>
      </c>
      <c r="B86" s="53"/>
      <c r="C86" s="53"/>
      <c r="D86" s="54"/>
      <c r="E86" s="55"/>
      <c r="F86" s="55"/>
      <c r="G86" s="55"/>
      <c r="H86" s="61"/>
      <c r="I86" s="62"/>
      <c r="J86" s="56"/>
    </row>
    <row r="87" spans="1:11" x14ac:dyDescent="0.25">
      <c r="A87" s="19" t="s">
        <v>26</v>
      </c>
      <c r="B87" s="53"/>
      <c r="C87" s="53"/>
      <c r="D87" s="54"/>
      <c r="E87" s="55"/>
      <c r="F87" s="55"/>
      <c r="G87" s="55"/>
      <c r="H87" s="61"/>
      <c r="I87" s="62"/>
      <c r="J87" s="56"/>
    </row>
    <row r="88" spans="1:11" x14ac:dyDescent="0.25">
      <c r="A88" s="19" t="s">
        <v>27</v>
      </c>
      <c r="B88" s="53"/>
      <c r="C88" s="53"/>
      <c r="D88" s="54"/>
      <c r="E88" s="55"/>
      <c r="F88" s="55"/>
      <c r="G88" s="55"/>
      <c r="H88" s="61"/>
      <c r="I88" s="62"/>
      <c r="J88" s="56"/>
    </row>
    <row r="89" spans="1:11" x14ac:dyDescent="0.25">
      <c r="A89" s="19" t="s">
        <v>28</v>
      </c>
      <c r="B89" s="53"/>
      <c r="C89" s="53"/>
      <c r="D89" s="54"/>
      <c r="E89" s="55"/>
      <c r="F89" s="55"/>
      <c r="G89" s="55"/>
      <c r="H89" s="61"/>
      <c r="I89" s="62"/>
      <c r="J89" s="56"/>
    </row>
    <row r="90" spans="1:11" x14ac:dyDescent="0.25">
      <c r="A90" s="32" t="s">
        <v>40</v>
      </c>
      <c r="B90" s="28"/>
      <c r="C90" s="28"/>
      <c r="D90" s="37"/>
      <c r="E90" s="30"/>
      <c r="F90" s="30"/>
      <c r="G90" s="30"/>
      <c r="H90" s="30"/>
      <c r="I90" s="29"/>
      <c r="J90" s="31">
        <f>SUM(J84:J89)</f>
        <v>0</v>
      </c>
    </row>
    <row r="91" spans="1:11" x14ac:dyDescent="0.25">
      <c r="A91" s="19" t="s">
        <v>23</v>
      </c>
      <c r="B91" s="57" t="str">
        <f>IF('Payroll Form'!E28="","",'Payroll Form'!E28)</f>
        <v/>
      </c>
      <c r="C91" s="57" t="str">
        <f>IF('Payroll Form'!F28="","",'Payroll Form'!F28)</f>
        <v/>
      </c>
      <c r="D91" s="58" t="str">
        <f>IF('Payroll Form'!G28="","",'Payroll Form'!G28)</f>
        <v/>
      </c>
      <c r="E91" s="57" t="str">
        <f>IF('Payroll Form'!D28="","",'Payroll Form'!D28)</f>
        <v/>
      </c>
      <c r="F91" s="57" t="str">
        <f>IF('Payroll Form'!B28="","",'Payroll Form'!B28)</f>
        <v/>
      </c>
      <c r="G91" s="57" t="str">
        <f>IF('Payroll Form'!C28="","",'Payroll Form'!C28)</f>
        <v/>
      </c>
      <c r="H91" s="61"/>
      <c r="I91" s="62"/>
      <c r="J91" s="57" t="str">
        <f>IF('Payroll Form'!H28="","",-'Payroll Form'!H28)</f>
        <v/>
      </c>
    </row>
    <row r="92" spans="1:11" x14ac:dyDescent="0.25">
      <c r="A92" s="19" t="s">
        <v>24</v>
      </c>
      <c r="B92" s="53"/>
      <c r="C92" s="53"/>
      <c r="D92" s="54"/>
      <c r="E92" s="57" t="str">
        <f>IF('Payroll Form'!K28="","",'Payroll Form'!K28)</f>
        <v/>
      </c>
      <c r="F92" s="57" t="str">
        <f>IF('Payroll Form'!I28="","",'Payroll Form'!I28)</f>
        <v/>
      </c>
      <c r="G92" s="57" t="str">
        <f>IF('Payroll Form'!J28="","",'Payroll Form'!J28)</f>
        <v/>
      </c>
      <c r="H92" s="61"/>
      <c r="I92" s="62"/>
      <c r="J92" s="57" t="str">
        <f>IF('Payroll Form'!H28="","",'Payroll Form'!H28)</f>
        <v/>
      </c>
      <c r="K92" s="33"/>
    </row>
    <row r="93" spans="1:11" x14ac:dyDescent="0.25">
      <c r="A93" s="19" t="s">
        <v>25</v>
      </c>
      <c r="B93" s="53"/>
      <c r="C93" s="53"/>
      <c r="D93" s="54"/>
      <c r="E93" s="55"/>
      <c r="F93" s="55"/>
      <c r="G93" s="55"/>
      <c r="H93" s="61"/>
      <c r="I93" s="62"/>
      <c r="J93" s="56"/>
    </row>
    <row r="94" spans="1:11" x14ac:dyDescent="0.25">
      <c r="A94" s="19" t="s">
        <v>26</v>
      </c>
      <c r="B94" s="53"/>
      <c r="C94" s="53"/>
      <c r="D94" s="54"/>
      <c r="E94" s="55"/>
      <c r="F94" s="55"/>
      <c r="G94" s="55"/>
      <c r="H94" s="61"/>
      <c r="I94" s="62"/>
      <c r="J94" s="56"/>
    </row>
    <row r="95" spans="1:11" x14ac:dyDescent="0.25">
      <c r="A95" s="19" t="s">
        <v>27</v>
      </c>
      <c r="B95" s="53"/>
      <c r="C95" s="53"/>
      <c r="D95" s="54"/>
      <c r="E95" s="55"/>
      <c r="F95" s="55"/>
      <c r="G95" s="55"/>
      <c r="H95" s="61"/>
      <c r="I95" s="62"/>
      <c r="J95" s="56"/>
    </row>
    <row r="96" spans="1:11" x14ac:dyDescent="0.25">
      <c r="A96" s="19" t="s">
        <v>28</v>
      </c>
      <c r="B96" s="53"/>
      <c r="C96" s="53"/>
      <c r="D96" s="54"/>
      <c r="E96" s="55"/>
      <c r="F96" s="55"/>
      <c r="G96" s="55"/>
      <c r="H96" s="61"/>
      <c r="I96" s="62"/>
      <c r="J96" s="56"/>
    </row>
    <row r="97" spans="1:11" x14ac:dyDescent="0.25">
      <c r="A97" s="32" t="s">
        <v>41</v>
      </c>
      <c r="B97" s="28"/>
      <c r="C97" s="28"/>
      <c r="D97" s="37"/>
      <c r="E97" s="30"/>
      <c r="F97" s="30"/>
      <c r="G97" s="30"/>
      <c r="H97" s="30"/>
      <c r="I97" s="29"/>
      <c r="J97" s="31">
        <f>SUM(J91:J96)</f>
        <v>0</v>
      </c>
    </row>
    <row r="98" spans="1:11" x14ac:dyDescent="0.25">
      <c r="A98" s="19" t="s">
        <v>23</v>
      </c>
      <c r="B98" s="57" t="str">
        <f>IF('Payroll Form'!E29="","",'Payroll Form'!E29)</f>
        <v/>
      </c>
      <c r="C98" s="57" t="str">
        <f>IF('Payroll Form'!F29="","",'Payroll Form'!F29)</f>
        <v/>
      </c>
      <c r="D98" s="58" t="str">
        <f>IF('Payroll Form'!G29="","",'Payroll Form'!G29)</f>
        <v/>
      </c>
      <c r="E98" s="57" t="str">
        <f>IF('Payroll Form'!D29="","",'Payroll Form'!D29)</f>
        <v/>
      </c>
      <c r="F98" s="57" t="str">
        <f>IF('Payroll Form'!B29="","",'Payroll Form'!B29)</f>
        <v/>
      </c>
      <c r="G98" s="57" t="str">
        <f>IF('Payroll Form'!C29="","",'Payroll Form'!C29)</f>
        <v/>
      </c>
      <c r="H98" s="61"/>
      <c r="I98" s="62"/>
      <c r="J98" s="57" t="str">
        <f>IF('Payroll Form'!H29="","",-'Payroll Form'!H29)</f>
        <v/>
      </c>
    </row>
    <row r="99" spans="1:11" x14ac:dyDescent="0.25">
      <c r="A99" s="19" t="s">
        <v>24</v>
      </c>
      <c r="B99" s="53"/>
      <c r="C99" s="53"/>
      <c r="D99" s="54"/>
      <c r="E99" s="57" t="str">
        <f>IF('Payroll Form'!K29="","",'Payroll Form'!K29)</f>
        <v/>
      </c>
      <c r="F99" s="57" t="str">
        <f>IF('Payroll Form'!I29="","",'Payroll Form'!I29)</f>
        <v/>
      </c>
      <c r="G99" s="57" t="str">
        <f>IF('Payroll Form'!J29="","",'Payroll Form'!J29)</f>
        <v/>
      </c>
      <c r="H99" s="61"/>
      <c r="I99" s="62"/>
      <c r="J99" s="57" t="str">
        <f>IF('Payroll Form'!H29="","",'Payroll Form'!H29)</f>
        <v/>
      </c>
      <c r="K99" s="33"/>
    </row>
    <row r="100" spans="1:11" x14ac:dyDescent="0.25">
      <c r="A100" s="19" t="s">
        <v>25</v>
      </c>
      <c r="B100" s="53"/>
      <c r="C100" s="53"/>
      <c r="D100" s="54"/>
      <c r="E100" s="55"/>
      <c r="F100" s="55"/>
      <c r="G100" s="55"/>
      <c r="H100" s="61"/>
      <c r="I100" s="62"/>
      <c r="J100" s="56"/>
    </row>
    <row r="101" spans="1:11" x14ac:dyDescent="0.25">
      <c r="A101" s="19" t="s">
        <v>26</v>
      </c>
      <c r="B101" s="53"/>
      <c r="C101" s="53"/>
      <c r="D101" s="54"/>
      <c r="E101" s="55"/>
      <c r="F101" s="55"/>
      <c r="G101" s="55"/>
      <c r="H101" s="61"/>
      <c r="I101" s="62"/>
      <c r="J101" s="56"/>
    </row>
    <row r="102" spans="1:11" x14ac:dyDescent="0.25">
      <c r="A102" s="19" t="s">
        <v>27</v>
      </c>
      <c r="B102" s="53"/>
      <c r="C102" s="53"/>
      <c r="D102" s="54"/>
      <c r="E102" s="55"/>
      <c r="F102" s="55"/>
      <c r="G102" s="55"/>
      <c r="H102" s="61"/>
      <c r="I102" s="62"/>
      <c r="J102" s="56"/>
    </row>
    <row r="103" spans="1:11" x14ac:dyDescent="0.25">
      <c r="A103" s="19" t="s">
        <v>28</v>
      </c>
      <c r="B103" s="53"/>
      <c r="C103" s="53"/>
      <c r="D103" s="54"/>
      <c r="E103" s="55"/>
      <c r="F103" s="55"/>
      <c r="G103" s="55"/>
      <c r="H103" s="61"/>
      <c r="I103" s="62"/>
      <c r="J103" s="56"/>
    </row>
    <row r="104" spans="1:11" x14ac:dyDescent="0.25">
      <c r="A104" s="32" t="s">
        <v>42</v>
      </c>
      <c r="B104" s="28"/>
      <c r="C104" s="28"/>
      <c r="D104" s="37"/>
      <c r="E104" s="30"/>
      <c r="F104" s="30"/>
      <c r="G104" s="30"/>
      <c r="H104" s="30"/>
      <c r="I104" s="29"/>
      <c r="J104" s="31">
        <f>SUM(J98:J103)</f>
        <v>0</v>
      </c>
    </row>
    <row r="105" spans="1:11" x14ac:dyDescent="0.25">
      <c r="A105" s="19" t="s">
        <v>23</v>
      </c>
      <c r="B105" s="57" t="str">
        <f>IF('Payroll Form'!E30="","",'Payroll Form'!E30)</f>
        <v/>
      </c>
      <c r="C105" s="57" t="str">
        <f>IF('Payroll Form'!F30="","",'Payroll Form'!F30)</f>
        <v/>
      </c>
      <c r="D105" s="58" t="str">
        <f>IF('Payroll Form'!G30="","",'Payroll Form'!G30)</f>
        <v/>
      </c>
      <c r="E105" s="57" t="str">
        <f>IF('Payroll Form'!D30="","",'Payroll Form'!D30)</f>
        <v/>
      </c>
      <c r="F105" s="57" t="str">
        <f>IF('Payroll Form'!B30="","",'Payroll Form'!B30)</f>
        <v/>
      </c>
      <c r="G105" s="57" t="str">
        <f>IF('Payroll Form'!C30="","",'Payroll Form'!C30)</f>
        <v/>
      </c>
      <c r="H105" s="61"/>
      <c r="I105" s="62"/>
      <c r="J105" s="57" t="str">
        <f>IF('Payroll Form'!H30="","",-'Payroll Form'!H30)</f>
        <v/>
      </c>
    </row>
    <row r="106" spans="1:11" x14ac:dyDescent="0.25">
      <c r="A106" s="19" t="s">
        <v>24</v>
      </c>
      <c r="B106" s="53"/>
      <c r="C106" s="53"/>
      <c r="D106" s="54"/>
      <c r="E106" s="57" t="str">
        <f>IF('Payroll Form'!K30="","",'Payroll Form'!K30)</f>
        <v/>
      </c>
      <c r="F106" s="57" t="str">
        <f>IF('Payroll Form'!I30="","",'Payroll Form'!I30)</f>
        <v/>
      </c>
      <c r="G106" s="57" t="str">
        <f>IF('Payroll Form'!J30="","",'Payroll Form'!J30)</f>
        <v/>
      </c>
      <c r="H106" s="61"/>
      <c r="I106" s="62"/>
      <c r="J106" s="57" t="str">
        <f>IF('Payroll Form'!H30="","",'Payroll Form'!H30)</f>
        <v/>
      </c>
      <c r="K106" s="33"/>
    </row>
    <row r="107" spans="1:11" x14ac:dyDescent="0.25">
      <c r="A107" s="19" t="s">
        <v>25</v>
      </c>
      <c r="B107" s="53"/>
      <c r="C107" s="53"/>
      <c r="D107" s="54"/>
      <c r="E107" s="55"/>
      <c r="F107" s="55"/>
      <c r="G107" s="55"/>
      <c r="H107" s="61"/>
      <c r="I107" s="62"/>
      <c r="J107" s="56"/>
    </row>
    <row r="108" spans="1:11" x14ac:dyDescent="0.25">
      <c r="A108" s="19" t="s">
        <v>26</v>
      </c>
      <c r="B108" s="53"/>
      <c r="C108" s="53"/>
      <c r="D108" s="54"/>
      <c r="E108" s="55"/>
      <c r="F108" s="55"/>
      <c r="G108" s="55"/>
      <c r="H108" s="61"/>
      <c r="I108" s="62"/>
      <c r="J108" s="56"/>
    </row>
    <row r="109" spans="1:11" x14ac:dyDescent="0.25">
      <c r="A109" s="19" t="s">
        <v>27</v>
      </c>
      <c r="B109" s="53"/>
      <c r="C109" s="53"/>
      <c r="D109" s="54"/>
      <c r="E109" s="55"/>
      <c r="F109" s="55"/>
      <c r="G109" s="55"/>
      <c r="H109" s="61"/>
      <c r="I109" s="62"/>
      <c r="J109" s="56"/>
    </row>
    <row r="110" spans="1:11" x14ac:dyDescent="0.25">
      <c r="A110" s="19" t="s">
        <v>28</v>
      </c>
      <c r="B110" s="53"/>
      <c r="C110" s="53"/>
      <c r="D110" s="54"/>
      <c r="E110" s="55"/>
      <c r="F110" s="55"/>
      <c r="G110" s="55"/>
      <c r="H110" s="61"/>
      <c r="I110" s="62"/>
      <c r="J110" s="56"/>
    </row>
    <row r="111" spans="1:11" x14ac:dyDescent="0.25">
      <c r="A111" s="32" t="s">
        <v>43</v>
      </c>
      <c r="B111" s="28"/>
      <c r="C111" s="28"/>
      <c r="D111" s="37"/>
      <c r="E111" s="30"/>
      <c r="F111" s="30"/>
      <c r="G111" s="30"/>
      <c r="H111" s="30"/>
      <c r="I111" s="29"/>
      <c r="J111" s="31">
        <f>SUM(J105:J110)</f>
        <v>0</v>
      </c>
    </row>
    <row r="112" spans="1:11" x14ac:dyDescent="0.25">
      <c r="A112" s="19" t="s">
        <v>23</v>
      </c>
      <c r="B112" s="57" t="str">
        <f>IF('Payroll Form'!E31="","",'Payroll Form'!E31)</f>
        <v/>
      </c>
      <c r="C112" s="57" t="str">
        <f>IF('Payroll Form'!F31="","",'Payroll Form'!F31)</f>
        <v/>
      </c>
      <c r="D112" s="58" t="str">
        <f>IF('Payroll Form'!G31="","",'Payroll Form'!G31)</f>
        <v/>
      </c>
      <c r="E112" s="57" t="str">
        <f>IF('Payroll Form'!D31="","",'Payroll Form'!D31)</f>
        <v/>
      </c>
      <c r="F112" s="57" t="str">
        <f>IF('Payroll Form'!B31="","",'Payroll Form'!B31)</f>
        <v/>
      </c>
      <c r="G112" s="57" t="str">
        <f>IF('Payroll Form'!C31="","",'Payroll Form'!C31)</f>
        <v/>
      </c>
      <c r="H112" s="61"/>
      <c r="I112" s="62"/>
      <c r="J112" s="57" t="str">
        <f>IF('Payroll Form'!H31="","",-'Payroll Form'!H31)</f>
        <v/>
      </c>
    </row>
    <row r="113" spans="1:11" x14ac:dyDescent="0.25">
      <c r="A113" s="19" t="s">
        <v>24</v>
      </c>
      <c r="B113" s="53"/>
      <c r="C113" s="53"/>
      <c r="D113" s="54"/>
      <c r="E113" s="57" t="str">
        <f>IF('Payroll Form'!K31="","",'Payroll Form'!K31)</f>
        <v/>
      </c>
      <c r="F113" s="57" t="str">
        <f>IF('Payroll Form'!I31="","",'Payroll Form'!I31)</f>
        <v/>
      </c>
      <c r="G113" s="57" t="str">
        <f>IF('Payroll Form'!J31="","",'Payroll Form'!J31)</f>
        <v/>
      </c>
      <c r="H113" s="61"/>
      <c r="I113" s="62"/>
      <c r="J113" s="57" t="str">
        <f>IF('Payroll Form'!H31="","",'Payroll Form'!H31)</f>
        <v/>
      </c>
      <c r="K113" s="33"/>
    </row>
    <row r="114" spans="1:11" x14ac:dyDescent="0.25">
      <c r="A114" s="19" t="s">
        <v>25</v>
      </c>
      <c r="B114" s="53"/>
      <c r="C114" s="53"/>
      <c r="D114" s="54"/>
      <c r="E114" s="55"/>
      <c r="F114" s="55"/>
      <c r="G114" s="55"/>
      <c r="H114" s="61"/>
      <c r="I114" s="62"/>
      <c r="J114" s="56"/>
    </row>
    <row r="115" spans="1:11" x14ac:dyDescent="0.25">
      <c r="A115" s="19" t="s">
        <v>26</v>
      </c>
      <c r="B115" s="53"/>
      <c r="C115" s="53"/>
      <c r="D115" s="54"/>
      <c r="E115" s="55"/>
      <c r="F115" s="55"/>
      <c r="G115" s="55"/>
      <c r="H115" s="61"/>
      <c r="I115" s="62"/>
      <c r="J115" s="56"/>
    </row>
    <row r="116" spans="1:11" x14ac:dyDescent="0.25">
      <c r="A116" s="19" t="s">
        <v>27</v>
      </c>
      <c r="B116" s="53"/>
      <c r="C116" s="53"/>
      <c r="D116" s="54"/>
      <c r="E116" s="55"/>
      <c r="F116" s="55"/>
      <c r="G116" s="55"/>
      <c r="H116" s="61"/>
      <c r="I116" s="62"/>
      <c r="J116" s="56"/>
    </row>
    <row r="117" spans="1:11" x14ac:dyDescent="0.25">
      <c r="A117" s="19" t="s">
        <v>28</v>
      </c>
      <c r="B117" s="53"/>
      <c r="C117" s="53"/>
      <c r="D117" s="54"/>
      <c r="E117" s="55"/>
      <c r="F117" s="55"/>
      <c r="G117" s="55"/>
      <c r="H117" s="61"/>
      <c r="I117" s="62"/>
      <c r="J117" s="56"/>
    </row>
    <row r="118" spans="1:11" x14ac:dyDescent="0.25">
      <c r="A118" s="32" t="s">
        <v>44</v>
      </c>
      <c r="B118" s="28"/>
      <c r="C118" s="28"/>
      <c r="D118" s="37"/>
      <c r="E118" s="30"/>
      <c r="F118" s="30"/>
      <c r="G118" s="30"/>
      <c r="H118" s="30"/>
      <c r="I118" s="29"/>
      <c r="J118" s="31">
        <f>SUM(J112:J117)</f>
        <v>0</v>
      </c>
    </row>
    <row r="119" spans="1:11" x14ac:dyDescent="0.25">
      <c r="A119" s="19" t="s">
        <v>23</v>
      </c>
      <c r="B119" s="57" t="str">
        <f>IF('Payroll Form'!E32="","",'Payroll Form'!E32)</f>
        <v/>
      </c>
      <c r="C119" s="57" t="str">
        <f>IF('Payroll Form'!F32="","",'Payroll Form'!F32)</f>
        <v/>
      </c>
      <c r="D119" s="58" t="str">
        <f>IF('Payroll Form'!G32="","",'Payroll Form'!G32)</f>
        <v/>
      </c>
      <c r="E119" s="57" t="str">
        <f>IF('Payroll Form'!D32="","",'Payroll Form'!D32)</f>
        <v/>
      </c>
      <c r="F119" s="57" t="str">
        <f>IF('Payroll Form'!B32="","",'Payroll Form'!B32)</f>
        <v/>
      </c>
      <c r="G119" s="57" t="str">
        <f>IF('Payroll Form'!C32="","",'Payroll Form'!C32)</f>
        <v/>
      </c>
      <c r="H119" s="61"/>
      <c r="I119" s="62"/>
      <c r="J119" s="57" t="str">
        <f>IF('Payroll Form'!H32="","",-'Payroll Form'!H32)</f>
        <v/>
      </c>
    </row>
    <row r="120" spans="1:11" x14ac:dyDescent="0.25">
      <c r="A120" s="19" t="s">
        <v>24</v>
      </c>
      <c r="B120" s="53"/>
      <c r="C120" s="53"/>
      <c r="D120" s="54"/>
      <c r="E120" s="57" t="str">
        <f>IF('Payroll Form'!K32="","",'Payroll Form'!K32)</f>
        <v/>
      </c>
      <c r="F120" s="57" t="str">
        <f>IF('Payroll Form'!I32="","",'Payroll Form'!I32)</f>
        <v/>
      </c>
      <c r="G120" s="57" t="str">
        <f>IF('Payroll Form'!J32="","",'Payroll Form'!J32)</f>
        <v/>
      </c>
      <c r="H120" s="61"/>
      <c r="I120" s="62"/>
      <c r="J120" s="57" t="str">
        <f>IF('Payroll Form'!H32="","",'Payroll Form'!H32)</f>
        <v/>
      </c>
      <c r="K120" s="33"/>
    </row>
    <row r="121" spans="1:11" x14ac:dyDescent="0.25">
      <c r="A121" s="19" t="s">
        <v>25</v>
      </c>
      <c r="B121" s="53"/>
      <c r="C121" s="53"/>
      <c r="D121" s="54"/>
      <c r="E121" s="55"/>
      <c r="F121" s="55"/>
      <c r="G121" s="55"/>
      <c r="H121" s="61"/>
      <c r="I121" s="62"/>
      <c r="J121" s="56"/>
    </row>
    <row r="122" spans="1:11" x14ac:dyDescent="0.25">
      <c r="A122" s="19" t="s">
        <v>26</v>
      </c>
      <c r="B122" s="53"/>
      <c r="C122" s="53"/>
      <c r="D122" s="54"/>
      <c r="E122" s="55"/>
      <c r="F122" s="55"/>
      <c r="G122" s="55"/>
      <c r="H122" s="61"/>
      <c r="I122" s="62"/>
      <c r="J122" s="56"/>
    </row>
    <row r="123" spans="1:11" x14ac:dyDescent="0.25">
      <c r="A123" s="19" t="s">
        <v>27</v>
      </c>
      <c r="B123" s="53"/>
      <c r="C123" s="53"/>
      <c r="D123" s="54"/>
      <c r="E123" s="55"/>
      <c r="F123" s="55"/>
      <c r="G123" s="55"/>
      <c r="H123" s="61"/>
      <c r="I123" s="62"/>
      <c r="J123" s="56"/>
    </row>
    <row r="124" spans="1:11" x14ac:dyDescent="0.25">
      <c r="A124" s="19" t="s">
        <v>28</v>
      </c>
      <c r="B124" s="53"/>
      <c r="C124" s="53"/>
      <c r="D124" s="54"/>
      <c r="E124" s="55"/>
      <c r="F124" s="55"/>
      <c r="G124" s="55"/>
      <c r="H124" s="61"/>
      <c r="I124" s="62"/>
      <c r="J124" s="56"/>
    </row>
    <row r="125" spans="1:11" x14ac:dyDescent="0.25">
      <c r="A125" s="32" t="s">
        <v>45</v>
      </c>
      <c r="B125" s="28"/>
      <c r="C125" s="28"/>
      <c r="D125" s="37"/>
      <c r="E125" s="30"/>
      <c r="F125" s="30"/>
      <c r="G125" s="30"/>
      <c r="H125" s="30"/>
      <c r="I125" s="29"/>
      <c r="J125" s="31">
        <f>SUM(J119:J124)</f>
        <v>0</v>
      </c>
    </row>
    <row r="126" spans="1:11" x14ac:dyDescent="0.25">
      <c r="A126" s="19" t="s">
        <v>23</v>
      </c>
      <c r="B126" s="57" t="str">
        <f>IF('Payroll Form'!E33="","",'Payroll Form'!E33)</f>
        <v/>
      </c>
      <c r="C126" s="57" t="str">
        <f>IF('Payroll Form'!F33="","",'Payroll Form'!F33)</f>
        <v/>
      </c>
      <c r="D126" s="58" t="str">
        <f>IF('Payroll Form'!G33="","",'Payroll Form'!G33)</f>
        <v/>
      </c>
      <c r="E126" s="57" t="str">
        <f>IF('Payroll Form'!D33="","",'Payroll Form'!D33)</f>
        <v/>
      </c>
      <c r="F126" s="57" t="str">
        <f>IF('Payroll Form'!B33="","",'Payroll Form'!B33)</f>
        <v/>
      </c>
      <c r="G126" s="57" t="str">
        <f>IF('Payroll Form'!C33="","",'Payroll Form'!C33)</f>
        <v/>
      </c>
      <c r="H126" s="61"/>
      <c r="I126" s="62"/>
      <c r="J126" s="57" t="str">
        <f>IF('Payroll Form'!H33="","",-'Payroll Form'!H33)</f>
        <v/>
      </c>
    </row>
    <row r="127" spans="1:11" x14ac:dyDescent="0.25">
      <c r="A127" s="19" t="s">
        <v>24</v>
      </c>
      <c r="B127" s="53"/>
      <c r="C127" s="53"/>
      <c r="D127" s="54"/>
      <c r="E127" s="57" t="str">
        <f>IF('Payroll Form'!K33="","",'Payroll Form'!K33)</f>
        <v/>
      </c>
      <c r="F127" s="57" t="str">
        <f>IF('Payroll Form'!I33="","",'Payroll Form'!I33)</f>
        <v/>
      </c>
      <c r="G127" s="57" t="str">
        <f>IF('Payroll Form'!J33="","",'Payroll Form'!J33)</f>
        <v/>
      </c>
      <c r="H127" s="61"/>
      <c r="I127" s="62"/>
      <c r="J127" s="57" t="str">
        <f>IF('Payroll Form'!H33="","",'Payroll Form'!H33)</f>
        <v/>
      </c>
      <c r="K127" s="33"/>
    </row>
    <row r="128" spans="1:11" x14ac:dyDescent="0.25">
      <c r="A128" s="19" t="s">
        <v>25</v>
      </c>
      <c r="B128" s="53"/>
      <c r="C128" s="53"/>
      <c r="D128" s="54"/>
      <c r="E128" s="55"/>
      <c r="F128" s="55"/>
      <c r="G128" s="55"/>
      <c r="H128" s="61"/>
      <c r="I128" s="62"/>
      <c r="J128" s="56"/>
    </row>
    <row r="129" spans="1:11" x14ac:dyDescent="0.25">
      <c r="A129" s="19" t="s">
        <v>26</v>
      </c>
      <c r="B129" s="53"/>
      <c r="C129" s="53"/>
      <c r="D129" s="54"/>
      <c r="E129" s="55"/>
      <c r="F129" s="55"/>
      <c r="G129" s="55"/>
      <c r="H129" s="61"/>
      <c r="I129" s="62"/>
      <c r="J129" s="56"/>
    </row>
    <row r="130" spans="1:11" x14ac:dyDescent="0.25">
      <c r="A130" s="19" t="s">
        <v>27</v>
      </c>
      <c r="B130" s="53"/>
      <c r="C130" s="53"/>
      <c r="D130" s="54"/>
      <c r="E130" s="55"/>
      <c r="F130" s="55"/>
      <c r="G130" s="55"/>
      <c r="H130" s="61"/>
      <c r="I130" s="62"/>
      <c r="J130" s="56"/>
    </row>
    <row r="131" spans="1:11" x14ac:dyDescent="0.25">
      <c r="A131" s="19" t="s">
        <v>28</v>
      </c>
      <c r="B131" s="53"/>
      <c r="C131" s="53"/>
      <c r="D131" s="54"/>
      <c r="E131" s="55"/>
      <c r="F131" s="55"/>
      <c r="G131" s="55"/>
      <c r="H131" s="61"/>
      <c r="I131" s="62"/>
      <c r="J131" s="56"/>
    </row>
    <row r="132" spans="1:11" x14ac:dyDescent="0.25">
      <c r="A132" s="32" t="s">
        <v>46</v>
      </c>
      <c r="B132" s="28"/>
      <c r="C132" s="28"/>
      <c r="D132" s="37"/>
      <c r="E132" s="30"/>
      <c r="F132" s="30"/>
      <c r="G132" s="30"/>
      <c r="H132" s="30"/>
      <c r="I132" s="29"/>
      <c r="J132" s="31">
        <f>SUM(J126:J131)</f>
        <v>0</v>
      </c>
    </row>
    <row r="133" spans="1:11" x14ac:dyDescent="0.25">
      <c r="A133" s="19" t="s">
        <v>23</v>
      </c>
      <c r="B133" s="57" t="str">
        <f>IF('Payroll Form'!E34="","",'Payroll Form'!E34)</f>
        <v/>
      </c>
      <c r="C133" s="57" t="str">
        <f>IF('Payroll Form'!F34="","",'Payroll Form'!F34)</f>
        <v/>
      </c>
      <c r="D133" s="58" t="str">
        <f>IF('Payroll Form'!G34="","",'Payroll Form'!G34)</f>
        <v/>
      </c>
      <c r="E133" s="57" t="str">
        <f>IF('Payroll Form'!D34="","",'Payroll Form'!D34)</f>
        <v/>
      </c>
      <c r="F133" s="57" t="str">
        <f>IF('Payroll Form'!B34="","",'Payroll Form'!B34)</f>
        <v/>
      </c>
      <c r="G133" s="57" t="str">
        <f>IF('Payroll Form'!C34="","",'Payroll Form'!C34)</f>
        <v/>
      </c>
      <c r="H133" s="61"/>
      <c r="I133" s="62"/>
      <c r="J133" s="57" t="str">
        <f>IF('Payroll Form'!H34="","",-'Payroll Form'!H34)</f>
        <v/>
      </c>
    </row>
    <row r="134" spans="1:11" x14ac:dyDescent="0.25">
      <c r="A134" s="19" t="s">
        <v>24</v>
      </c>
      <c r="B134" s="53"/>
      <c r="C134" s="53"/>
      <c r="D134" s="54"/>
      <c r="E134" s="57" t="str">
        <f>IF('Payroll Form'!K34="","",'Payroll Form'!K34)</f>
        <v/>
      </c>
      <c r="F134" s="57" t="str">
        <f>IF('Payroll Form'!I34="","",'Payroll Form'!I34)</f>
        <v/>
      </c>
      <c r="G134" s="57" t="str">
        <f>IF('Payroll Form'!J34="","",'Payroll Form'!J34)</f>
        <v/>
      </c>
      <c r="H134" s="61"/>
      <c r="I134" s="62"/>
      <c r="J134" s="57" t="str">
        <f>IF('Payroll Form'!H34="","",'Payroll Form'!H34)</f>
        <v/>
      </c>
      <c r="K134" s="33"/>
    </row>
    <row r="135" spans="1:11" x14ac:dyDescent="0.25">
      <c r="A135" s="19" t="s">
        <v>25</v>
      </c>
      <c r="B135" s="53"/>
      <c r="C135" s="53"/>
      <c r="D135" s="54"/>
      <c r="E135" s="55"/>
      <c r="F135" s="55"/>
      <c r="G135" s="55"/>
      <c r="H135" s="61"/>
      <c r="I135" s="62"/>
      <c r="J135" s="56"/>
    </row>
    <row r="136" spans="1:11" x14ac:dyDescent="0.25">
      <c r="A136" s="19" t="s">
        <v>26</v>
      </c>
      <c r="B136" s="53"/>
      <c r="C136" s="53"/>
      <c r="D136" s="54"/>
      <c r="E136" s="55"/>
      <c r="F136" s="55"/>
      <c r="G136" s="55"/>
      <c r="H136" s="61"/>
      <c r="I136" s="62"/>
      <c r="J136" s="56"/>
    </row>
    <row r="137" spans="1:11" x14ac:dyDescent="0.25">
      <c r="A137" s="19" t="s">
        <v>27</v>
      </c>
      <c r="B137" s="53"/>
      <c r="C137" s="53"/>
      <c r="D137" s="54"/>
      <c r="E137" s="55"/>
      <c r="F137" s="55"/>
      <c r="G137" s="55"/>
      <c r="H137" s="61"/>
      <c r="I137" s="62"/>
      <c r="J137" s="56"/>
    </row>
    <row r="138" spans="1:11" x14ac:dyDescent="0.25">
      <c r="A138" s="19" t="s">
        <v>28</v>
      </c>
      <c r="B138" s="53"/>
      <c r="C138" s="53"/>
      <c r="D138" s="54"/>
      <c r="E138" s="55"/>
      <c r="F138" s="55"/>
      <c r="G138" s="55"/>
      <c r="H138" s="61"/>
      <c r="I138" s="62"/>
      <c r="J138" s="56"/>
    </row>
    <row r="139" spans="1:11" x14ac:dyDescent="0.25">
      <c r="A139" s="32" t="s">
        <v>47</v>
      </c>
      <c r="B139" s="28"/>
      <c r="C139" s="28"/>
      <c r="D139" s="37"/>
      <c r="E139" s="30"/>
      <c r="F139" s="30"/>
      <c r="G139" s="30"/>
      <c r="H139" s="30"/>
      <c r="I139" s="29"/>
      <c r="J139" s="31">
        <f>SUM(J133:J138)</f>
        <v>0</v>
      </c>
    </row>
    <row r="140" spans="1:11" x14ac:dyDescent="0.25">
      <c r="A140" s="19" t="s">
        <v>23</v>
      </c>
      <c r="B140" s="57" t="str">
        <f>IF('Payroll Form'!E35="","",'Payroll Form'!E35)</f>
        <v/>
      </c>
      <c r="C140" s="57" t="str">
        <f>IF('Payroll Form'!F35="","",'Payroll Form'!F35)</f>
        <v/>
      </c>
      <c r="D140" s="58" t="str">
        <f>IF('Payroll Form'!G35="","",'Payroll Form'!G35)</f>
        <v/>
      </c>
      <c r="E140" s="57" t="str">
        <f>IF('Payroll Form'!D35="","",'Payroll Form'!D35)</f>
        <v/>
      </c>
      <c r="F140" s="57" t="str">
        <f>IF('Payroll Form'!B35="","",'Payroll Form'!B35)</f>
        <v/>
      </c>
      <c r="G140" s="57" t="str">
        <f>IF('Payroll Form'!C35="","",'Payroll Form'!C35)</f>
        <v/>
      </c>
      <c r="H140" s="61"/>
      <c r="I140" s="62"/>
      <c r="J140" s="57" t="str">
        <f>IF('Payroll Form'!H35="","",-'Payroll Form'!H35)</f>
        <v/>
      </c>
    </row>
    <row r="141" spans="1:11" x14ac:dyDescent="0.25">
      <c r="A141" s="19" t="s">
        <v>24</v>
      </c>
      <c r="B141" s="53"/>
      <c r="C141" s="53"/>
      <c r="D141" s="54"/>
      <c r="E141" s="57" t="str">
        <f>IF('Payroll Form'!K35="","",'Payroll Form'!K35)</f>
        <v/>
      </c>
      <c r="F141" s="57" t="str">
        <f>IF('Payroll Form'!I35="","",'Payroll Form'!I35)</f>
        <v/>
      </c>
      <c r="G141" s="57" t="str">
        <f>IF('Payroll Form'!J35="","",'Payroll Form'!J35)</f>
        <v/>
      </c>
      <c r="H141" s="61"/>
      <c r="I141" s="62"/>
      <c r="J141" s="57" t="str">
        <f>IF('Payroll Form'!H35="","",'Payroll Form'!H35)</f>
        <v/>
      </c>
      <c r="K141" s="33"/>
    </row>
    <row r="142" spans="1:11" x14ac:dyDescent="0.25">
      <c r="A142" s="19" t="s">
        <v>25</v>
      </c>
      <c r="B142" s="53"/>
      <c r="C142" s="53"/>
      <c r="D142" s="54"/>
      <c r="E142" s="55"/>
      <c r="F142" s="55"/>
      <c r="G142" s="55"/>
      <c r="H142" s="61"/>
      <c r="I142" s="62"/>
      <c r="J142" s="56"/>
    </row>
    <row r="143" spans="1:11" x14ac:dyDescent="0.25">
      <c r="A143" s="19" t="s">
        <v>26</v>
      </c>
      <c r="B143" s="53"/>
      <c r="C143" s="53"/>
      <c r="D143" s="54"/>
      <c r="E143" s="55"/>
      <c r="F143" s="55"/>
      <c r="G143" s="55"/>
      <c r="H143" s="61"/>
      <c r="I143" s="62"/>
      <c r="J143" s="56"/>
    </row>
    <row r="144" spans="1:11" x14ac:dyDescent="0.25">
      <c r="A144" s="19" t="s">
        <v>27</v>
      </c>
      <c r="B144" s="53"/>
      <c r="C144" s="53"/>
      <c r="D144" s="54"/>
      <c r="E144" s="55"/>
      <c r="F144" s="55"/>
      <c r="G144" s="55"/>
      <c r="H144" s="61"/>
      <c r="I144" s="62"/>
      <c r="J144" s="56"/>
    </row>
    <row r="145" spans="1:11" x14ac:dyDescent="0.25">
      <c r="A145" s="19" t="s">
        <v>28</v>
      </c>
      <c r="B145" s="53"/>
      <c r="C145" s="53"/>
      <c r="D145" s="54"/>
      <c r="E145" s="55"/>
      <c r="F145" s="55"/>
      <c r="G145" s="55"/>
      <c r="H145" s="61"/>
      <c r="I145" s="62"/>
      <c r="J145" s="56"/>
    </row>
    <row r="146" spans="1:11" x14ac:dyDescent="0.25">
      <c r="A146" s="32" t="s">
        <v>48</v>
      </c>
      <c r="B146" s="28"/>
      <c r="C146" s="28"/>
      <c r="D146" s="37"/>
      <c r="E146" s="30"/>
      <c r="F146" s="30"/>
      <c r="G146" s="30"/>
      <c r="H146" s="30"/>
      <c r="I146" s="29"/>
      <c r="J146" s="31">
        <f>SUM(J140:J145)</f>
        <v>0</v>
      </c>
    </row>
    <row r="147" spans="1:11" x14ac:dyDescent="0.25">
      <c r="A147" s="19" t="s">
        <v>23</v>
      </c>
      <c r="B147" s="57" t="str">
        <f>IF('Payroll Form'!E36="","",'Payroll Form'!E36)</f>
        <v/>
      </c>
      <c r="C147" s="57" t="str">
        <f>IF('Payroll Form'!F36="","",'Payroll Form'!F36)</f>
        <v/>
      </c>
      <c r="D147" s="58" t="str">
        <f>IF('Payroll Form'!G36="","",'Payroll Form'!G36)</f>
        <v/>
      </c>
      <c r="E147" s="57" t="str">
        <f>IF('Payroll Form'!D36="","",'Payroll Form'!D36)</f>
        <v/>
      </c>
      <c r="F147" s="57" t="str">
        <f>IF('Payroll Form'!B36="","",'Payroll Form'!B36)</f>
        <v/>
      </c>
      <c r="G147" s="57" t="str">
        <f>IF('Payroll Form'!C36="","",'Payroll Form'!C36)</f>
        <v/>
      </c>
      <c r="H147" s="61"/>
      <c r="I147" s="62"/>
      <c r="J147" s="57" t="str">
        <f>IF('Payroll Form'!H36="","",-'Payroll Form'!H36)</f>
        <v/>
      </c>
    </row>
    <row r="148" spans="1:11" x14ac:dyDescent="0.25">
      <c r="A148" s="19" t="s">
        <v>24</v>
      </c>
      <c r="B148" s="53"/>
      <c r="C148" s="53"/>
      <c r="D148" s="54"/>
      <c r="E148" s="57" t="str">
        <f>IF('Payroll Form'!K36="","",'Payroll Form'!K36)</f>
        <v/>
      </c>
      <c r="F148" s="57" t="str">
        <f>IF('Payroll Form'!I36="","",'Payroll Form'!I36)</f>
        <v/>
      </c>
      <c r="G148" s="57" t="str">
        <f>IF('Payroll Form'!J36="","",'Payroll Form'!J36)</f>
        <v/>
      </c>
      <c r="H148" s="61"/>
      <c r="I148" s="62"/>
      <c r="J148" s="57" t="str">
        <f>IF('Payroll Form'!H36="","",'Payroll Form'!H36)</f>
        <v/>
      </c>
      <c r="K148" s="33"/>
    </row>
    <row r="149" spans="1:11" x14ac:dyDescent="0.25">
      <c r="A149" s="19" t="s">
        <v>25</v>
      </c>
      <c r="B149" s="53"/>
      <c r="C149" s="53"/>
      <c r="D149" s="54"/>
      <c r="E149" s="55"/>
      <c r="F149" s="55"/>
      <c r="G149" s="55"/>
      <c r="H149" s="61"/>
      <c r="I149" s="62"/>
      <c r="J149" s="56"/>
    </row>
    <row r="150" spans="1:11" x14ac:dyDescent="0.25">
      <c r="A150" s="19" t="s">
        <v>26</v>
      </c>
      <c r="B150" s="53"/>
      <c r="C150" s="53"/>
      <c r="D150" s="54"/>
      <c r="E150" s="55"/>
      <c r="F150" s="55"/>
      <c r="G150" s="55"/>
      <c r="H150" s="61"/>
      <c r="I150" s="62"/>
      <c r="J150" s="56"/>
    </row>
    <row r="151" spans="1:11" x14ac:dyDescent="0.25">
      <c r="A151" s="19" t="s">
        <v>27</v>
      </c>
      <c r="B151" s="53"/>
      <c r="C151" s="53"/>
      <c r="D151" s="54"/>
      <c r="E151" s="55"/>
      <c r="F151" s="55"/>
      <c r="G151" s="55"/>
      <c r="H151" s="61"/>
      <c r="I151" s="62"/>
      <c r="J151" s="56"/>
    </row>
    <row r="152" spans="1:11" x14ac:dyDescent="0.25">
      <c r="A152" s="19" t="s">
        <v>28</v>
      </c>
      <c r="B152" s="53"/>
      <c r="C152" s="53"/>
      <c r="D152" s="54"/>
      <c r="E152" s="55"/>
      <c r="F152" s="55"/>
      <c r="G152" s="55"/>
      <c r="H152" s="61"/>
      <c r="I152" s="62"/>
      <c r="J152" s="56"/>
    </row>
    <row r="153" spans="1:11" x14ac:dyDescent="0.25">
      <c r="A153" s="32" t="s">
        <v>49</v>
      </c>
      <c r="B153" s="28"/>
      <c r="C153" s="28"/>
      <c r="D153" s="37"/>
      <c r="E153" s="30"/>
      <c r="F153" s="30"/>
      <c r="G153" s="30"/>
      <c r="H153" s="30"/>
      <c r="I153" s="29"/>
      <c r="J153" s="31">
        <f>SUM(J147:J152)</f>
        <v>0</v>
      </c>
    </row>
    <row r="154" spans="1:11" x14ac:dyDescent="0.25">
      <c r="A154" s="19" t="s">
        <v>23</v>
      </c>
      <c r="B154" s="57" t="str">
        <f>IF('Payroll Form'!E37="","",'Payroll Form'!E37)</f>
        <v/>
      </c>
      <c r="C154" s="57" t="str">
        <f>IF('Payroll Form'!F37="","",'Payroll Form'!F37)</f>
        <v/>
      </c>
      <c r="D154" s="58" t="str">
        <f>IF('Payroll Form'!G37="","",'Payroll Form'!G37)</f>
        <v/>
      </c>
      <c r="E154" s="57" t="str">
        <f>IF('Payroll Form'!D37="","",'Payroll Form'!D37)</f>
        <v/>
      </c>
      <c r="F154" s="57" t="str">
        <f>IF('Payroll Form'!B37="","",'Payroll Form'!B37)</f>
        <v/>
      </c>
      <c r="G154" s="57" t="str">
        <f>IF('Payroll Form'!C37="","",'Payroll Form'!C37)</f>
        <v/>
      </c>
      <c r="H154" s="61"/>
      <c r="I154" s="62"/>
      <c r="J154" s="57" t="str">
        <f>IF('Payroll Form'!H37="","",-'Payroll Form'!H37)</f>
        <v/>
      </c>
    </row>
    <row r="155" spans="1:11" x14ac:dyDescent="0.25">
      <c r="A155" s="19" t="s">
        <v>24</v>
      </c>
      <c r="B155" s="53"/>
      <c r="C155" s="53"/>
      <c r="D155" s="54"/>
      <c r="E155" s="57" t="str">
        <f>IF('Payroll Form'!K37="","",'Payroll Form'!K37)</f>
        <v/>
      </c>
      <c r="F155" s="57" t="str">
        <f>IF('Payroll Form'!I37="","",'Payroll Form'!I37)</f>
        <v/>
      </c>
      <c r="G155" s="57" t="str">
        <f>IF('Payroll Form'!J37="","",'Payroll Form'!J37)</f>
        <v/>
      </c>
      <c r="H155" s="61"/>
      <c r="I155" s="62"/>
      <c r="J155" s="57" t="str">
        <f>IF('Payroll Form'!H37="","",'Payroll Form'!H37)</f>
        <v/>
      </c>
      <c r="K155" s="33"/>
    </row>
    <row r="156" spans="1:11" x14ac:dyDescent="0.25">
      <c r="A156" s="19" t="s">
        <v>25</v>
      </c>
      <c r="B156" s="53"/>
      <c r="C156" s="53"/>
      <c r="D156" s="54"/>
      <c r="E156" s="55"/>
      <c r="F156" s="55"/>
      <c r="G156" s="55"/>
      <c r="H156" s="61"/>
      <c r="I156" s="62"/>
      <c r="J156" s="56"/>
    </row>
    <row r="157" spans="1:11" x14ac:dyDescent="0.25">
      <c r="A157" s="19" t="s">
        <v>26</v>
      </c>
      <c r="B157" s="53"/>
      <c r="C157" s="53"/>
      <c r="D157" s="54"/>
      <c r="E157" s="55"/>
      <c r="F157" s="55"/>
      <c r="G157" s="55"/>
      <c r="H157" s="61"/>
      <c r="I157" s="62"/>
      <c r="J157" s="56"/>
    </row>
    <row r="158" spans="1:11" x14ac:dyDescent="0.25">
      <c r="A158" s="19" t="s">
        <v>27</v>
      </c>
      <c r="B158" s="53"/>
      <c r="C158" s="53"/>
      <c r="D158" s="54"/>
      <c r="E158" s="55"/>
      <c r="F158" s="55"/>
      <c r="G158" s="55"/>
      <c r="H158" s="61"/>
      <c r="I158" s="62"/>
      <c r="J158" s="56"/>
    </row>
    <row r="159" spans="1:11" x14ac:dyDescent="0.25">
      <c r="A159" s="19" t="s">
        <v>28</v>
      </c>
      <c r="B159" s="53"/>
      <c r="C159" s="53"/>
      <c r="D159" s="54"/>
      <c r="E159" s="55"/>
      <c r="F159" s="55"/>
      <c r="G159" s="55"/>
      <c r="H159" s="61"/>
      <c r="I159" s="62"/>
      <c r="J159" s="56"/>
    </row>
    <row r="160" spans="1:11" x14ac:dyDescent="0.25">
      <c r="A160" s="32" t="s">
        <v>50</v>
      </c>
      <c r="B160" s="28"/>
      <c r="C160" s="28"/>
      <c r="D160" s="37"/>
      <c r="E160" s="30"/>
      <c r="F160" s="30"/>
      <c r="G160" s="30"/>
      <c r="H160" s="30"/>
      <c r="I160" s="29"/>
      <c r="J160" s="31">
        <f>SUM(J154:J159)</f>
        <v>0</v>
      </c>
    </row>
    <row r="161" spans="1:11" x14ac:dyDescent="0.25">
      <c r="A161" s="19" t="s">
        <v>23</v>
      </c>
      <c r="B161" s="57" t="str">
        <f>IF('Payroll Form'!E38="","",'Payroll Form'!E38)</f>
        <v/>
      </c>
      <c r="C161" s="57" t="str">
        <f>IF('Payroll Form'!F38="","",'Payroll Form'!F38)</f>
        <v/>
      </c>
      <c r="D161" s="58" t="str">
        <f>IF('Payroll Form'!G38="","",'Payroll Form'!G38)</f>
        <v/>
      </c>
      <c r="E161" s="57" t="str">
        <f>IF('Payroll Form'!D38="","",'Payroll Form'!D38)</f>
        <v/>
      </c>
      <c r="F161" s="57" t="str">
        <f>IF('Payroll Form'!B38="","",'Payroll Form'!B38)</f>
        <v/>
      </c>
      <c r="G161" s="57" t="str">
        <f>IF('Payroll Form'!C38="","",'Payroll Form'!C38)</f>
        <v/>
      </c>
      <c r="H161" s="61"/>
      <c r="I161" s="62"/>
      <c r="J161" s="57" t="str">
        <f>IF('Payroll Form'!H38="","",-'Payroll Form'!H38)</f>
        <v/>
      </c>
    </row>
    <row r="162" spans="1:11" x14ac:dyDescent="0.25">
      <c r="A162" s="19" t="s">
        <v>24</v>
      </c>
      <c r="B162" s="53"/>
      <c r="C162" s="53"/>
      <c r="D162" s="54"/>
      <c r="E162" s="57" t="str">
        <f>IF('Payroll Form'!K38="","",'Payroll Form'!K38)</f>
        <v/>
      </c>
      <c r="F162" s="57" t="str">
        <f>IF('Payroll Form'!I38="","",'Payroll Form'!I38)</f>
        <v/>
      </c>
      <c r="G162" s="57" t="str">
        <f>IF('Payroll Form'!J38="","",'Payroll Form'!J38)</f>
        <v/>
      </c>
      <c r="H162" s="61"/>
      <c r="I162" s="62"/>
      <c r="J162" s="57" t="str">
        <f>IF('Payroll Form'!H38="","",'Payroll Form'!H38)</f>
        <v/>
      </c>
      <c r="K162" s="33"/>
    </row>
    <row r="163" spans="1:11" x14ac:dyDescent="0.25">
      <c r="A163" s="19" t="s">
        <v>25</v>
      </c>
      <c r="B163" s="53"/>
      <c r="C163" s="53"/>
      <c r="D163" s="54"/>
      <c r="E163" s="55"/>
      <c r="F163" s="55"/>
      <c r="G163" s="55"/>
      <c r="H163" s="61"/>
      <c r="I163" s="62"/>
      <c r="J163" s="56"/>
    </row>
    <row r="164" spans="1:11" x14ac:dyDescent="0.25">
      <c r="A164" s="19" t="s">
        <v>26</v>
      </c>
      <c r="B164" s="53"/>
      <c r="C164" s="53"/>
      <c r="D164" s="54"/>
      <c r="E164" s="55"/>
      <c r="F164" s="55"/>
      <c r="G164" s="55"/>
      <c r="H164" s="61"/>
      <c r="I164" s="62"/>
      <c r="J164" s="56"/>
    </row>
    <row r="165" spans="1:11" x14ac:dyDescent="0.25">
      <c r="A165" s="19" t="s">
        <v>27</v>
      </c>
      <c r="B165" s="53"/>
      <c r="C165" s="53"/>
      <c r="D165" s="54"/>
      <c r="E165" s="55"/>
      <c r="F165" s="55"/>
      <c r="G165" s="55"/>
      <c r="H165" s="61"/>
      <c r="I165" s="62"/>
      <c r="J165" s="56"/>
    </row>
    <row r="166" spans="1:11" x14ac:dyDescent="0.25">
      <c r="A166" s="19" t="s">
        <v>28</v>
      </c>
      <c r="B166" s="53"/>
      <c r="C166" s="53"/>
      <c r="D166" s="54"/>
      <c r="E166" s="55"/>
      <c r="F166" s="55"/>
      <c r="G166" s="55"/>
      <c r="H166" s="61"/>
      <c r="I166" s="62"/>
      <c r="J166" s="56"/>
    </row>
    <row r="167" spans="1:11" x14ac:dyDescent="0.25">
      <c r="A167" s="32" t="s">
        <v>51</v>
      </c>
      <c r="B167" s="28"/>
      <c r="C167" s="28"/>
      <c r="D167" s="37"/>
      <c r="E167" s="30"/>
      <c r="F167" s="30"/>
      <c r="G167" s="30"/>
      <c r="H167" s="30"/>
      <c r="I167" s="29"/>
      <c r="J167" s="31">
        <f>SUM(J161:J166)</f>
        <v>0</v>
      </c>
    </row>
    <row r="168" spans="1:11" x14ac:dyDescent="0.25">
      <c r="A168" s="19" t="s">
        <v>23</v>
      </c>
      <c r="B168" s="57" t="str">
        <f>IF('Payroll Form'!E39="","",'Payroll Form'!E39)</f>
        <v/>
      </c>
      <c r="C168" s="57" t="str">
        <f>IF('Payroll Form'!F39="","",'Payroll Form'!F39)</f>
        <v/>
      </c>
      <c r="D168" s="58" t="str">
        <f>IF('Payroll Form'!G39="","",'Payroll Form'!G39)</f>
        <v/>
      </c>
      <c r="E168" s="57" t="str">
        <f>IF('Payroll Form'!D39="","",'Payroll Form'!D39)</f>
        <v/>
      </c>
      <c r="F168" s="57" t="str">
        <f>IF('Payroll Form'!B39="","",'Payroll Form'!B39)</f>
        <v/>
      </c>
      <c r="G168" s="57" t="str">
        <f>IF('Payroll Form'!C39="","",'Payroll Form'!C39)</f>
        <v/>
      </c>
      <c r="H168" s="61"/>
      <c r="I168" s="62"/>
      <c r="J168" s="57" t="str">
        <f>IF('Payroll Form'!H39="","",-'Payroll Form'!H39)</f>
        <v/>
      </c>
    </row>
    <row r="169" spans="1:11" x14ac:dyDescent="0.25">
      <c r="A169" s="19" t="s">
        <v>24</v>
      </c>
      <c r="B169" s="53"/>
      <c r="C169" s="53"/>
      <c r="D169" s="54"/>
      <c r="E169" s="57" t="str">
        <f>IF('Payroll Form'!K39="","",'Payroll Form'!K39)</f>
        <v/>
      </c>
      <c r="F169" s="57" t="str">
        <f>IF('Payroll Form'!I39="","",'Payroll Form'!I39)</f>
        <v/>
      </c>
      <c r="G169" s="57" t="str">
        <f>IF('Payroll Form'!J39="","",'Payroll Form'!J39)</f>
        <v/>
      </c>
      <c r="H169" s="61"/>
      <c r="I169" s="62"/>
      <c r="J169" s="57" t="str">
        <f>IF('Payroll Form'!H39="","",'Payroll Form'!H39)</f>
        <v/>
      </c>
      <c r="K169" s="33"/>
    </row>
    <row r="170" spans="1:11" x14ac:dyDescent="0.25">
      <c r="A170" s="19" t="s">
        <v>25</v>
      </c>
      <c r="B170" s="53"/>
      <c r="C170" s="53"/>
      <c r="D170" s="54"/>
      <c r="E170" s="55"/>
      <c r="F170" s="55"/>
      <c r="G170" s="55"/>
      <c r="H170" s="61"/>
      <c r="I170" s="62"/>
      <c r="J170" s="56"/>
    </row>
    <row r="171" spans="1:11" x14ac:dyDescent="0.25">
      <c r="A171" s="19" t="s">
        <v>26</v>
      </c>
      <c r="B171" s="53"/>
      <c r="C171" s="53"/>
      <c r="D171" s="54"/>
      <c r="E171" s="55"/>
      <c r="F171" s="55"/>
      <c r="G171" s="55"/>
      <c r="H171" s="61"/>
      <c r="I171" s="62"/>
      <c r="J171" s="56"/>
    </row>
    <row r="172" spans="1:11" x14ac:dyDescent="0.25">
      <c r="A172" s="19" t="s">
        <v>27</v>
      </c>
      <c r="B172" s="53"/>
      <c r="C172" s="53"/>
      <c r="D172" s="54"/>
      <c r="E172" s="55"/>
      <c r="F172" s="55"/>
      <c r="G172" s="55"/>
      <c r="H172" s="61"/>
      <c r="I172" s="62"/>
      <c r="J172" s="56"/>
    </row>
    <row r="173" spans="1:11" x14ac:dyDescent="0.25">
      <c r="A173" s="19" t="s">
        <v>28</v>
      </c>
      <c r="B173" s="53"/>
      <c r="C173" s="53"/>
      <c r="D173" s="54"/>
      <c r="E173" s="55"/>
      <c r="F173" s="55"/>
      <c r="G173" s="55"/>
      <c r="H173" s="61"/>
      <c r="I173" s="62"/>
      <c r="J173" s="56"/>
    </row>
    <row r="174" spans="1:11" x14ac:dyDescent="0.25">
      <c r="A174" s="32" t="s">
        <v>52</v>
      </c>
      <c r="B174" s="28"/>
      <c r="C174" s="28"/>
      <c r="D174" s="37"/>
      <c r="E174" s="30"/>
      <c r="F174" s="30"/>
      <c r="G174" s="30"/>
      <c r="H174" s="30"/>
      <c r="I174" s="29"/>
      <c r="J174" s="31">
        <f>SUM(J168:J173)</f>
        <v>0</v>
      </c>
    </row>
    <row r="175" spans="1:11" x14ac:dyDescent="0.25">
      <c r="A175" s="19" t="s">
        <v>23</v>
      </c>
      <c r="B175" s="57" t="str">
        <f>IF('Payroll Form'!E40="","",'Payroll Form'!E40)</f>
        <v/>
      </c>
      <c r="C175" s="57" t="str">
        <f>IF('Payroll Form'!F40="","",'Payroll Form'!F40)</f>
        <v/>
      </c>
      <c r="D175" s="58" t="str">
        <f>IF('Payroll Form'!G40="","",'Payroll Form'!G40)</f>
        <v/>
      </c>
      <c r="E175" s="57" t="str">
        <f>IF('Payroll Form'!D40="","",'Payroll Form'!D40)</f>
        <v/>
      </c>
      <c r="F175" s="57" t="str">
        <f>IF('Payroll Form'!B40="","",'Payroll Form'!B40)</f>
        <v/>
      </c>
      <c r="G175" s="57" t="str">
        <f>IF('Payroll Form'!C40="","",'Payroll Form'!C40)</f>
        <v/>
      </c>
      <c r="H175" s="61"/>
      <c r="I175" s="62"/>
      <c r="J175" s="57" t="str">
        <f>IF('Payroll Form'!H40="","",-'Payroll Form'!H40)</f>
        <v/>
      </c>
    </row>
    <row r="176" spans="1:11" x14ac:dyDescent="0.25">
      <c r="A176" s="19" t="s">
        <v>24</v>
      </c>
      <c r="B176" s="53"/>
      <c r="C176" s="53"/>
      <c r="D176" s="54"/>
      <c r="E176" s="57" t="str">
        <f>IF('Payroll Form'!K40="","",'Payroll Form'!K40)</f>
        <v/>
      </c>
      <c r="F176" s="57" t="str">
        <f>IF('Payroll Form'!I40="","",'Payroll Form'!I40)</f>
        <v/>
      </c>
      <c r="G176" s="57" t="str">
        <f>IF('Payroll Form'!J40="","",'Payroll Form'!J40)</f>
        <v/>
      </c>
      <c r="H176" s="61"/>
      <c r="I176" s="62"/>
      <c r="J176" s="57" t="str">
        <f>IF('Payroll Form'!H40="","",'Payroll Form'!H40)</f>
        <v/>
      </c>
      <c r="K176" s="33"/>
    </row>
    <row r="177" spans="1:11" x14ac:dyDescent="0.25">
      <c r="A177" s="19" t="s">
        <v>25</v>
      </c>
      <c r="B177" s="53"/>
      <c r="C177" s="53"/>
      <c r="D177" s="54"/>
      <c r="E177" s="55"/>
      <c r="F177" s="55"/>
      <c r="G177" s="55"/>
      <c r="H177" s="61"/>
      <c r="I177" s="62"/>
      <c r="J177" s="56"/>
    </row>
    <row r="178" spans="1:11" x14ac:dyDescent="0.25">
      <c r="A178" s="19" t="s">
        <v>26</v>
      </c>
      <c r="B178" s="53"/>
      <c r="C178" s="53"/>
      <c r="D178" s="54"/>
      <c r="E178" s="55"/>
      <c r="F178" s="55"/>
      <c r="G178" s="55"/>
      <c r="H178" s="61"/>
      <c r="I178" s="62"/>
      <c r="J178" s="56"/>
    </row>
    <row r="179" spans="1:11" x14ac:dyDescent="0.25">
      <c r="A179" s="19" t="s">
        <v>27</v>
      </c>
      <c r="B179" s="53"/>
      <c r="C179" s="53"/>
      <c r="D179" s="54"/>
      <c r="E179" s="55"/>
      <c r="F179" s="55"/>
      <c r="G179" s="55"/>
      <c r="H179" s="61"/>
      <c r="I179" s="62"/>
      <c r="J179" s="56"/>
    </row>
    <row r="180" spans="1:11" x14ac:dyDescent="0.25">
      <c r="A180" s="19" t="s">
        <v>28</v>
      </c>
      <c r="B180" s="53"/>
      <c r="C180" s="53"/>
      <c r="D180" s="54"/>
      <c r="E180" s="55"/>
      <c r="F180" s="55"/>
      <c r="G180" s="55"/>
      <c r="H180" s="61"/>
      <c r="I180" s="62"/>
      <c r="J180" s="56"/>
    </row>
    <row r="181" spans="1:11" x14ac:dyDescent="0.25">
      <c r="A181" s="32" t="s">
        <v>53</v>
      </c>
      <c r="B181" s="28"/>
      <c r="C181" s="28"/>
      <c r="D181" s="37"/>
      <c r="E181" s="30"/>
      <c r="F181" s="30"/>
      <c r="G181" s="30"/>
      <c r="H181" s="30"/>
      <c r="I181" s="29"/>
      <c r="J181" s="31">
        <f>SUM(J175:J180)</f>
        <v>0</v>
      </c>
    </row>
    <row r="182" spans="1:11" x14ac:dyDescent="0.25">
      <c r="A182" s="19" t="s">
        <v>23</v>
      </c>
      <c r="B182" s="57" t="str">
        <f>IF('Payroll Form'!E41="","",'Payroll Form'!E41)</f>
        <v/>
      </c>
      <c r="C182" s="57" t="str">
        <f>IF('Payroll Form'!F41="","",'Payroll Form'!F41)</f>
        <v/>
      </c>
      <c r="D182" s="58" t="str">
        <f>IF('Payroll Form'!G41="","",'Payroll Form'!G41)</f>
        <v/>
      </c>
      <c r="E182" s="57" t="str">
        <f>IF('Payroll Form'!D41="","",'Payroll Form'!D41)</f>
        <v/>
      </c>
      <c r="F182" s="57" t="str">
        <f>IF('Payroll Form'!B41="","",'Payroll Form'!B41)</f>
        <v/>
      </c>
      <c r="G182" s="57" t="str">
        <f>IF('Payroll Form'!C41="","",'Payroll Form'!C41)</f>
        <v/>
      </c>
      <c r="H182" s="61"/>
      <c r="I182" s="62"/>
      <c r="J182" s="57" t="str">
        <f>IF('Payroll Form'!H41="","",-'Payroll Form'!H41)</f>
        <v/>
      </c>
    </row>
    <row r="183" spans="1:11" x14ac:dyDescent="0.25">
      <c r="A183" s="19" t="s">
        <v>24</v>
      </c>
      <c r="B183" s="53"/>
      <c r="C183" s="53"/>
      <c r="D183" s="54"/>
      <c r="E183" s="57" t="str">
        <f>IF('Payroll Form'!K41="","",'Payroll Form'!K41)</f>
        <v/>
      </c>
      <c r="F183" s="57" t="str">
        <f>IF('Payroll Form'!I41="","",'Payroll Form'!I41)</f>
        <v/>
      </c>
      <c r="G183" s="57" t="str">
        <f>IF('Payroll Form'!J41="","",'Payroll Form'!J41)</f>
        <v/>
      </c>
      <c r="H183" s="61"/>
      <c r="I183" s="62"/>
      <c r="J183" s="57" t="str">
        <f>IF('Payroll Form'!H41="","",'Payroll Form'!H41)</f>
        <v/>
      </c>
      <c r="K183" s="33"/>
    </row>
    <row r="184" spans="1:11" x14ac:dyDescent="0.25">
      <c r="A184" s="19" t="s">
        <v>25</v>
      </c>
      <c r="B184" s="53"/>
      <c r="C184" s="53"/>
      <c r="D184" s="54"/>
      <c r="E184" s="55"/>
      <c r="F184" s="55"/>
      <c r="G184" s="55"/>
      <c r="H184" s="61"/>
      <c r="I184" s="62"/>
      <c r="J184" s="56"/>
    </row>
    <row r="185" spans="1:11" x14ac:dyDescent="0.25">
      <c r="A185" s="19" t="s">
        <v>26</v>
      </c>
      <c r="B185" s="53"/>
      <c r="C185" s="53"/>
      <c r="D185" s="54"/>
      <c r="E185" s="55"/>
      <c r="F185" s="55"/>
      <c r="G185" s="55"/>
      <c r="H185" s="61"/>
      <c r="I185" s="62"/>
      <c r="J185" s="56"/>
    </row>
    <row r="186" spans="1:11" x14ac:dyDescent="0.25">
      <c r="A186" s="19" t="s">
        <v>27</v>
      </c>
      <c r="B186" s="53"/>
      <c r="C186" s="53"/>
      <c r="D186" s="54"/>
      <c r="E186" s="55"/>
      <c r="F186" s="55"/>
      <c r="G186" s="55"/>
      <c r="H186" s="61"/>
      <c r="I186" s="62"/>
      <c r="J186" s="56"/>
    </row>
    <row r="187" spans="1:11" x14ac:dyDescent="0.25">
      <c r="A187" s="19" t="s">
        <v>28</v>
      </c>
      <c r="B187" s="53"/>
      <c r="C187" s="53"/>
      <c r="D187" s="54"/>
      <c r="E187" s="55"/>
      <c r="F187" s="55"/>
      <c r="G187" s="55"/>
      <c r="H187" s="61"/>
      <c r="I187" s="62"/>
      <c r="J187" s="56"/>
    </row>
    <row r="188" spans="1:11" x14ac:dyDescent="0.25">
      <c r="A188" s="32" t="s">
        <v>54</v>
      </c>
      <c r="B188" s="28"/>
      <c r="C188" s="28"/>
      <c r="D188" s="37"/>
      <c r="E188" s="30"/>
      <c r="F188" s="30"/>
      <c r="G188" s="30"/>
      <c r="H188" s="30"/>
      <c r="I188" s="29"/>
      <c r="J188" s="31">
        <f>SUM(J182:J187)</f>
        <v>0</v>
      </c>
    </row>
    <row r="189" spans="1:11" x14ac:dyDescent="0.25">
      <c r="A189" s="19" t="s">
        <v>23</v>
      </c>
      <c r="B189" s="57" t="str">
        <f>IF('Payroll Form'!E42="","",'Payroll Form'!E42)</f>
        <v/>
      </c>
      <c r="C189" s="57" t="str">
        <f>IF('Payroll Form'!F42="","",'Payroll Form'!F42)</f>
        <v/>
      </c>
      <c r="D189" s="58" t="str">
        <f>IF('Payroll Form'!G42="","",'Payroll Form'!G42)</f>
        <v/>
      </c>
      <c r="E189" s="57" t="str">
        <f>IF('Payroll Form'!D42="","",'Payroll Form'!D42)</f>
        <v/>
      </c>
      <c r="F189" s="57" t="str">
        <f>IF('Payroll Form'!B42="","",'Payroll Form'!B42)</f>
        <v/>
      </c>
      <c r="G189" s="57" t="str">
        <f>IF('Payroll Form'!C42="","",'Payroll Form'!C42)</f>
        <v/>
      </c>
      <c r="H189" s="61"/>
      <c r="I189" s="62"/>
      <c r="J189" s="57" t="str">
        <f>IF('Payroll Form'!H42="","",-'Payroll Form'!H42)</f>
        <v/>
      </c>
    </row>
    <row r="190" spans="1:11" x14ac:dyDescent="0.25">
      <c r="A190" s="19" t="s">
        <v>24</v>
      </c>
      <c r="B190" s="53"/>
      <c r="C190" s="53"/>
      <c r="D190" s="54"/>
      <c r="E190" s="57" t="str">
        <f>IF('Payroll Form'!K42="","",'Payroll Form'!K42)</f>
        <v/>
      </c>
      <c r="F190" s="57" t="str">
        <f>IF('Payroll Form'!I42="","",'Payroll Form'!I42)</f>
        <v/>
      </c>
      <c r="G190" s="57" t="str">
        <f>IF('Payroll Form'!J42="","",'Payroll Form'!J42)</f>
        <v/>
      </c>
      <c r="H190" s="61"/>
      <c r="I190" s="62"/>
      <c r="J190" s="57" t="str">
        <f>IF('Payroll Form'!H42="","",'Payroll Form'!H42)</f>
        <v/>
      </c>
      <c r="K190" s="33"/>
    </row>
    <row r="191" spans="1:11" x14ac:dyDescent="0.25">
      <c r="A191" s="19" t="s">
        <v>25</v>
      </c>
      <c r="B191" s="53"/>
      <c r="C191" s="53"/>
      <c r="D191" s="54"/>
      <c r="E191" s="55"/>
      <c r="F191" s="55"/>
      <c r="G191" s="55"/>
      <c r="H191" s="61"/>
      <c r="I191" s="62"/>
      <c r="J191" s="56"/>
    </row>
    <row r="192" spans="1:11" x14ac:dyDescent="0.25">
      <c r="A192" s="19" t="s">
        <v>26</v>
      </c>
      <c r="B192" s="53"/>
      <c r="C192" s="53"/>
      <c r="D192" s="54"/>
      <c r="E192" s="55"/>
      <c r="F192" s="55"/>
      <c r="G192" s="55"/>
      <c r="H192" s="61"/>
      <c r="I192" s="62"/>
      <c r="J192" s="56"/>
    </row>
    <row r="193" spans="1:11" x14ac:dyDescent="0.25">
      <c r="A193" s="19" t="s">
        <v>27</v>
      </c>
      <c r="B193" s="53"/>
      <c r="C193" s="53"/>
      <c r="D193" s="54"/>
      <c r="E193" s="55"/>
      <c r="F193" s="55"/>
      <c r="G193" s="55"/>
      <c r="H193" s="61"/>
      <c r="I193" s="62"/>
      <c r="J193" s="56"/>
    </row>
    <row r="194" spans="1:11" x14ac:dyDescent="0.25">
      <c r="A194" s="19" t="s">
        <v>28</v>
      </c>
      <c r="B194" s="53"/>
      <c r="C194" s="53"/>
      <c r="D194" s="54"/>
      <c r="E194" s="55"/>
      <c r="F194" s="55"/>
      <c r="G194" s="55"/>
      <c r="H194" s="61"/>
      <c r="I194" s="62"/>
      <c r="J194" s="56"/>
    </row>
    <row r="195" spans="1:11" x14ac:dyDescent="0.25">
      <c r="A195" s="32" t="s">
        <v>55</v>
      </c>
      <c r="B195" s="28"/>
      <c r="C195" s="28"/>
      <c r="D195" s="37"/>
      <c r="E195" s="30"/>
      <c r="F195" s="30"/>
      <c r="G195" s="30"/>
      <c r="H195" s="30"/>
      <c r="I195" s="29"/>
      <c r="J195" s="31">
        <f>SUM(J189:J194)</f>
        <v>0</v>
      </c>
    </row>
    <row r="196" spans="1:11" x14ac:dyDescent="0.25">
      <c r="A196" s="19" t="s">
        <v>23</v>
      </c>
      <c r="B196" s="57" t="str">
        <f>IF('Payroll Form'!E43="","",'Payroll Form'!E43)</f>
        <v/>
      </c>
      <c r="C196" s="57" t="str">
        <f>IF('Payroll Form'!F43="","",'Payroll Form'!F43)</f>
        <v/>
      </c>
      <c r="D196" s="58" t="str">
        <f>IF('Payroll Form'!G43="","",'Payroll Form'!G43)</f>
        <v/>
      </c>
      <c r="E196" s="57" t="str">
        <f>IF('Payroll Form'!D43="","",'Payroll Form'!D43)</f>
        <v/>
      </c>
      <c r="F196" s="57" t="str">
        <f>IF('Payroll Form'!B43="","",'Payroll Form'!B43)</f>
        <v/>
      </c>
      <c r="G196" s="57" t="str">
        <f>IF('Payroll Form'!C43="","",'Payroll Form'!C43)</f>
        <v/>
      </c>
      <c r="H196" s="61"/>
      <c r="I196" s="62"/>
      <c r="J196" s="57" t="str">
        <f>IF('Payroll Form'!H43="","",-'Payroll Form'!H43)</f>
        <v/>
      </c>
    </row>
    <row r="197" spans="1:11" x14ac:dyDescent="0.25">
      <c r="A197" s="19" t="s">
        <v>24</v>
      </c>
      <c r="B197" s="53"/>
      <c r="C197" s="53"/>
      <c r="D197" s="54"/>
      <c r="E197" s="57" t="str">
        <f>IF('Payroll Form'!K43="","",'Payroll Form'!K43)</f>
        <v/>
      </c>
      <c r="F197" s="57" t="str">
        <f>IF('Payroll Form'!I43="","",'Payroll Form'!I43)</f>
        <v/>
      </c>
      <c r="G197" s="57" t="str">
        <f>IF('Payroll Form'!J43="","",'Payroll Form'!J43)</f>
        <v/>
      </c>
      <c r="H197" s="61"/>
      <c r="I197" s="62"/>
      <c r="J197" s="57" t="str">
        <f>IF('Payroll Form'!H43="","",'Payroll Form'!H43)</f>
        <v/>
      </c>
      <c r="K197" s="33"/>
    </row>
    <row r="198" spans="1:11" x14ac:dyDescent="0.25">
      <c r="A198" s="19" t="s">
        <v>25</v>
      </c>
      <c r="B198" s="53"/>
      <c r="C198" s="53"/>
      <c r="D198" s="54"/>
      <c r="E198" s="55"/>
      <c r="F198" s="55"/>
      <c r="G198" s="55"/>
      <c r="H198" s="61"/>
      <c r="I198" s="62"/>
      <c r="J198" s="56"/>
    </row>
    <row r="199" spans="1:11" x14ac:dyDescent="0.25">
      <c r="A199" s="19" t="s">
        <v>26</v>
      </c>
      <c r="B199" s="53"/>
      <c r="C199" s="53"/>
      <c r="D199" s="54"/>
      <c r="E199" s="55"/>
      <c r="F199" s="55"/>
      <c r="G199" s="55"/>
      <c r="H199" s="61"/>
      <c r="I199" s="62"/>
      <c r="J199" s="56"/>
    </row>
    <row r="200" spans="1:11" x14ac:dyDescent="0.25">
      <c r="A200" s="19" t="s">
        <v>27</v>
      </c>
      <c r="B200" s="53"/>
      <c r="C200" s="53"/>
      <c r="D200" s="54"/>
      <c r="E200" s="55"/>
      <c r="F200" s="55"/>
      <c r="G200" s="55"/>
      <c r="H200" s="61"/>
      <c r="I200" s="62"/>
      <c r="J200" s="56"/>
    </row>
    <row r="201" spans="1:11" x14ac:dyDescent="0.25">
      <c r="A201" s="19" t="s">
        <v>28</v>
      </c>
      <c r="B201" s="53"/>
      <c r="C201" s="53"/>
      <c r="D201" s="54"/>
      <c r="E201" s="55"/>
      <c r="F201" s="55"/>
      <c r="G201" s="55"/>
      <c r="H201" s="61"/>
      <c r="I201" s="62"/>
      <c r="J201" s="56"/>
    </row>
    <row r="202" spans="1:11" x14ac:dyDescent="0.25">
      <c r="A202" s="32" t="s">
        <v>56</v>
      </c>
      <c r="B202" s="28"/>
      <c r="C202" s="28"/>
      <c r="D202" s="37"/>
      <c r="E202" s="30"/>
      <c r="F202" s="30"/>
      <c r="G202" s="30"/>
      <c r="H202" s="30"/>
      <c r="I202" s="29"/>
      <c r="J202" s="31">
        <f>SUM(J196:J201)</f>
        <v>0</v>
      </c>
    </row>
    <row r="203" spans="1:11" x14ac:dyDescent="0.25">
      <c r="A203" s="19" t="s">
        <v>23</v>
      </c>
      <c r="B203" s="57" t="str">
        <f>IF('Payroll Form'!E44="","",'Payroll Form'!E44)</f>
        <v/>
      </c>
      <c r="C203" s="57" t="str">
        <f>IF('Payroll Form'!F44="","",'Payroll Form'!F44)</f>
        <v/>
      </c>
      <c r="D203" s="58" t="str">
        <f>IF('Payroll Form'!G44="","",'Payroll Form'!G44)</f>
        <v/>
      </c>
      <c r="E203" s="57" t="str">
        <f>IF('Payroll Form'!D44="","",'Payroll Form'!D44)</f>
        <v/>
      </c>
      <c r="F203" s="57" t="str">
        <f>IF('Payroll Form'!B44="","",'Payroll Form'!B44)</f>
        <v/>
      </c>
      <c r="G203" s="57" t="str">
        <f>IF('Payroll Form'!C44="","",'Payroll Form'!C44)</f>
        <v/>
      </c>
      <c r="H203" s="61"/>
      <c r="I203" s="62"/>
      <c r="J203" s="57" t="str">
        <f>IF('Payroll Form'!H44="","",-'Payroll Form'!H44)</f>
        <v/>
      </c>
    </row>
    <row r="204" spans="1:11" x14ac:dyDescent="0.25">
      <c r="A204" s="19" t="s">
        <v>24</v>
      </c>
      <c r="B204" s="53"/>
      <c r="C204" s="53"/>
      <c r="D204" s="54"/>
      <c r="E204" s="57" t="str">
        <f>IF('Payroll Form'!K44="","",'Payroll Form'!K44)</f>
        <v/>
      </c>
      <c r="F204" s="57" t="str">
        <f>IF('Payroll Form'!I44="","",'Payroll Form'!I44)</f>
        <v/>
      </c>
      <c r="G204" s="57" t="str">
        <f>IF('Payroll Form'!J44="","",'Payroll Form'!J44)</f>
        <v/>
      </c>
      <c r="H204" s="61"/>
      <c r="I204" s="62"/>
      <c r="J204" s="57" t="str">
        <f>IF('Payroll Form'!H44="","",'Payroll Form'!H44)</f>
        <v/>
      </c>
      <c r="K204" s="33"/>
    </row>
    <row r="205" spans="1:11" x14ac:dyDescent="0.25">
      <c r="A205" s="19" t="s">
        <v>25</v>
      </c>
      <c r="B205" s="53"/>
      <c r="C205" s="53"/>
      <c r="D205" s="54"/>
      <c r="E205" s="55"/>
      <c r="F205" s="55"/>
      <c r="G205" s="55"/>
      <c r="H205" s="61"/>
      <c r="I205" s="62"/>
      <c r="J205" s="56"/>
    </row>
    <row r="206" spans="1:11" x14ac:dyDescent="0.25">
      <c r="A206" s="19" t="s">
        <v>26</v>
      </c>
      <c r="B206" s="53"/>
      <c r="C206" s="53"/>
      <c r="D206" s="54"/>
      <c r="E206" s="55"/>
      <c r="F206" s="55"/>
      <c r="G206" s="55"/>
      <c r="H206" s="61"/>
      <c r="I206" s="62"/>
      <c r="J206" s="56"/>
    </row>
    <row r="207" spans="1:11" x14ac:dyDescent="0.25">
      <c r="A207" s="19" t="s">
        <v>27</v>
      </c>
      <c r="B207" s="53"/>
      <c r="C207" s="53"/>
      <c r="D207" s="54"/>
      <c r="E207" s="55"/>
      <c r="F207" s="55"/>
      <c r="G207" s="55"/>
      <c r="H207" s="61"/>
      <c r="I207" s="62"/>
      <c r="J207" s="56"/>
    </row>
    <row r="208" spans="1:11" x14ac:dyDescent="0.25">
      <c r="A208" s="19" t="s">
        <v>28</v>
      </c>
      <c r="B208" s="53"/>
      <c r="C208" s="53"/>
      <c r="D208" s="54"/>
      <c r="E208" s="55"/>
      <c r="F208" s="55"/>
      <c r="G208" s="55"/>
      <c r="H208" s="61"/>
      <c r="I208" s="62"/>
      <c r="J208" s="56"/>
    </row>
    <row r="209" spans="1:11" x14ac:dyDescent="0.25">
      <c r="A209" s="32" t="s">
        <v>57</v>
      </c>
      <c r="B209" s="28"/>
      <c r="C209" s="28"/>
      <c r="D209" s="37"/>
      <c r="E209" s="30"/>
      <c r="F209" s="30"/>
      <c r="G209" s="30"/>
      <c r="H209" s="30"/>
      <c r="I209" s="29"/>
      <c r="J209" s="31">
        <f>SUM(J203:J208)</f>
        <v>0</v>
      </c>
    </row>
    <row r="210" spans="1:11" x14ac:dyDescent="0.25">
      <c r="A210" s="19" t="s">
        <v>23</v>
      </c>
      <c r="B210" s="57" t="str">
        <f>IF('Payroll Form'!E45="","",'Payroll Form'!E45)</f>
        <v/>
      </c>
      <c r="C210" s="57" t="str">
        <f>IF('Payroll Form'!F45="","",'Payroll Form'!F45)</f>
        <v/>
      </c>
      <c r="D210" s="58" t="str">
        <f>IF('Payroll Form'!G45="","",'Payroll Form'!G45)</f>
        <v/>
      </c>
      <c r="E210" s="57" t="str">
        <f>IF('Payroll Form'!D45="","",'Payroll Form'!D45)</f>
        <v/>
      </c>
      <c r="F210" s="57" t="str">
        <f>IF('Payroll Form'!B45="","",'Payroll Form'!B45)</f>
        <v/>
      </c>
      <c r="G210" s="57" t="str">
        <f>IF('Payroll Form'!C45="","",'Payroll Form'!C45)</f>
        <v/>
      </c>
      <c r="H210" s="61"/>
      <c r="I210" s="62"/>
      <c r="J210" s="57" t="str">
        <f>IF('Payroll Form'!H45="","",-'Payroll Form'!H45)</f>
        <v/>
      </c>
    </row>
    <row r="211" spans="1:11" x14ac:dyDescent="0.25">
      <c r="A211" s="19" t="s">
        <v>24</v>
      </c>
      <c r="B211" s="53"/>
      <c r="C211" s="53"/>
      <c r="D211" s="54"/>
      <c r="E211" s="57" t="str">
        <f>IF('Payroll Form'!K45="","",'Payroll Form'!K45)</f>
        <v/>
      </c>
      <c r="F211" s="57" t="str">
        <f>IF('Payroll Form'!I45="","",'Payroll Form'!I45)</f>
        <v/>
      </c>
      <c r="G211" s="57" t="str">
        <f>IF('Payroll Form'!J45="","",'Payroll Form'!J45)</f>
        <v/>
      </c>
      <c r="H211" s="61"/>
      <c r="I211" s="62"/>
      <c r="J211" s="57" t="str">
        <f>IF('Payroll Form'!H45="","",'Payroll Form'!H45)</f>
        <v/>
      </c>
      <c r="K211" s="33"/>
    </row>
    <row r="212" spans="1:11" x14ac:dyDescent="0.25">
      <c r="A212" s="19" t="s">
        <v>25</v>
      </c>
      <c r="B212" s="53"/>
      <c r="C212" s="53"/>
      <c r="D212" s="54"/>
      <c r="E212" s="55"/>
      <c r="F212" s="55"/>
      <c r="G212" s="55"/>
      <c r="H212" s="61"/>
      <c r="I212" s="62"/>
      <c r="J212" s="56"/>
    </row>
    <row r="213" spans="1:11" x14ac:dyDescent="0.25">
      <c r="A213" s="19" t="s">
        <v>26</v>
      </c>
      <c r="B213" s="53"/>
      <c r="C213" s="53"/>
      <c r="D213" s="54"/>
      <c r="E213" s="55"/>
      <c r="F213" s="55"/>
      <c r="G213" s="55"/>
      <c r="H213" s="61"/>
      <c r="I213" s="62"/>
      <c r="J213" s="56"/>
    </row>
    <row r="214" spans="1:11" x14ac:dyDescent="0.25">
      <c r="A214" s="19" t="s">
        <v>27</v>
      </c>
      <c r="B214" s="53"/>
      <c r="C214" s="53"/>
      <c r="D214" s="54"/>
      <c r="E214" s="55"/>
      <c r="F214" s="55"/>
      <c r="G214" s="55"/>
      <c r="H214" s="61"/>
      <c r="I214" s="62"/>
      <c r="J214" s="56"/>
    </row>
    <row r="215" spans="1:11" x14ac:dyDescent="0.25">
      <c r="A215" s="19" t="s">
        <v>28</v>
      </c>
      <c r="B215" s="53"/>
      <c r="C215" s="53"/>
      <c r="D215" s="54"/>
      <c r="E215" s="55"/>
      <c r="F215" s="55"/>
      <c r="G215" s="55"/>
      <c r="H215" s="61"/>
      <c r="I215" s="62"/>
      <c r="J215" s="56"/>
    </row>
    <row r="216" spans="1:11" x14ac:dyDescent="0.25">
      <c r="A216" s="32" t="s">
        <v>58</v>
      </c>
      <c r="B216" s="28"/>
      <c r="C216" s="28"/>
      <c r="D216" s="37"/>
      <c r="E216" s="30"/>
      <c r="F216" s="30"/>
      <c r="G216" s="30"/>
      <c r="H216" s="30"/>
      <c r="I216" s="29"/>
      <c r="J216" s="31">
        <f>SUM(J210:J215)</f>
        <v>0</v>
      </c>
    </row>
    <row r="217" spans="1:11" x14ac:dyDescent="0.25">
      <c r="A217" s="19" t="s">
        <v>23</v>
      </c>
      <c r="B217" s="57" t="str">
        <f>IF('Payroll Form'!E46="","",'Payroll Form'!E46)</f>
        <v/>
      </c>
      <c r="C217" s="57" t="str">
        <f>IF('Payroll Form'!F46="","",'Payroll Form'!F46)</f>
        <v/>
      </c>
      <c r="D217" s="58" t="str">
        <f>IF('Payroll Form'!G46="","",'Payroll Form'!G46)</f>
        <v/>
      </c>
      <c r="E217" s="57" t="str">
        <f>IF('Payroll Form'!D46="","",'Payroll Form'!D46)</f>
        <v/>
      </c>
      <c r="F217" s="57" t="str">
        <f>IF('Payroll Form'!B46="","",'Payroll Form'!B46)</f>
        <v/>
      </c>
      <c r="G217" s="57" t="str">
        <f>IF('Payroll Form'!C46="","",'Payroll Form'!C46)</f>
        <v/>
      </c>
      <c r="H217" s="61"/>
      <c r="I217" s="62"/>
      <c r="J217" s="57" t="str">
        <f>IF('Payroll Form'!H46="","",-'Payroll Form'!H46)</f>
        <v/>
      </c>
    </row>
    <row r="218" spans="1:11" x14ac:dyDescent="0.25">
      <c r="A218" s="19" t="s">
        <v>24</v>
      </c>
      <c r="B218" s="53"/>
      <c r="C218" s="53"/>
      <c r="D218" s="54"/>
      <c r="E218" s="57" t="str">
        <f>IF('Payroll Form'!K46="","",'Payroll Form'!K46)</f>
        <v/>
      </c>
      <c r="F218" s="57" t="str">
        <f>IF('Payroll Form'!I46="","",'Payroll Form'!I46)</f>
        <v/>
      </c>
      <c r="G218" s="57" t="str">
        <f>IF('Payroll Form'!J46="","",'Payroll Form'!J46)</f>
        <v/>
      </c>
      <c r="H218" s="61"/>
      <c r="I218" s="62"/>
      <c r="J218" s="57" t="str">
        <f>IF('Payroll Form'!H46="","",'Payroll Form'!H46)</f>
        <v/>
      </c>
      <c r="K218" s="33"/>
    </row>
    <row r="219" spans="1:11" x14ac:dyDescent="0.25">
      <c r="A219" s="19" t="s">
        <v>25</v>
      </c>
      <c r="B219" s="53"/>
      <c r="C219" s="53"/>
      <c r="D219" s="54"/>
      <c r="E219" s="55"/>
      <c r="F219" s="55"/>
      <c r="G219" s="55"/>
      <c r="H219" s="61"/>
      <c r="I219" s="62"/>
      <c r="J219" s="56"/>
    </row>
    <row r="220" spans="1:11" x14ac:dyDescent="0.25">
      <c r="A220" s="19" t="s">
        <v>26</v>
      </c>
      <c r="B220" s="53"/>
      <c r="C220" s="53"/>
      <c r="D220" s="54"/>
      <c r="E220" s="55"/>
      <c r="F220" s="55"/>
      <c r="G220" s="55"/>
      <c r="H220" s="61"/>
      <c r="I220" s="62"/>
      <c r="J220" s="56"/>
    </row>
    <row r="221" spans="1:11" x14ac:dyDescent="0.25">
      <c r="A221" s="19" t="s">
        <v>27</v>
      </c>
      <c r="B221" s="53"/>
      <c r="C221" s="53"/>
      <c r="D221" s="54"/>
      <c r="E221" s="55"/>
      <c r="F221" s="55"/>
      <c r="G221" s="55"/>
      <c r="H221" s="61"/>
      <c r="I221" s="62"/>
      <c r="J221" s="56"/>
    </row>
    <row r="222" spans="1:11" x14ac:dyDescent="0.25">
      <c r="A222" s="19" t="s">
        <v>28</v>
      </c>
      <c r="B222" s="53"/>
      <c r="C222" s="53"/>
      <c r="D222" s="54"/>
      <c r="E222" s="55"/>
      <c r="F222" s="55"/>
      <c r="G222" s="55"/>
      <c r="H222" s="61"/>
      <c r="I222" s="62"/>
      <c r="J222" s="56"/>
    </row>
    <row r="223" spans="1:11" x14ac:dyDescent="0.25">
      <c r="A223" s="32" t="s">
        <v>59</v>
      </c>
      <c r="B223" s="28"/>
      <c r="C223" s="28"/>
      <c r="D223" s="37"/>
      <c r="E223" s="30"/>
      <c r="F223" s="30"/>
      <c r="G223" s="30"/>
      <c r="H223" s="30"/>
      <c r="I223" s="29"/>
      <c r="J223" s="31">
        <f>SUM(J217:J222)</f>
        <v>0</v>
      </c>
    </row>
    <row r="224" spans="1:11" x14ac:dyDescent="0.25">
      <c r="A224" s="19" t="s">
        <v>23</v>
      </c>
      <c r="B224" s="57" t="str">
        <f>IF('Payroll Form'!E47="","",'Payroll Form'!E47)</f>
        <v/>
      </c>
      <c r="C224" s="57" t="str">
        <f>IF('Payroll Form'!F47="","",'Payroll Form'!F47)</f>
        <v/>
      </c>
      <c r="D224" s="58" t="str">
        <f>IF('Payroll Form'!G47="","",'Payroll Form'!G47)</f>
        <v/>
      </c>
      <c r="E224" s="57" t="str">
        <f>IF('Payroll Form'!D47="","",'Payroll Form'!D47)</f>
        <v/>
      </c>
      <c r="F224" s="57" t="str">
        <f>IF('Payroll Form'!B47="","",'Payroll Form'!B47)</f>
        <v/>
      </c>
      <c r="G224" s="57" t="str">
        <f>IF('Payroll Form'!C47="","",'Payroll Form'!C47)</f>
        <v/>
      </c>
      <c r="H224" s="61"/>
      <c r="I224" s="62"/>
      <c r="J224" s="57" t="str">
        <f>IF('Payroll Form'!H47="","",-'Payroll Form'!H47)</f>
        <v/>
      </c>
    </row>
    <row r="225" spans="1:11" x14ac:dyDescent="0.25">
      <c r="A225" s="19" t="s">
        <v>24</v>
      </c>
      <c r="B225" s="53"/>
      <c r="C225" s="53"/>
      <c r="D225" s="54"/>
      <c r="E225" s="57" t="str">
        <f>IF('Payroll Form'!K47="","",'Payroll Form'!K47)</f>
        <v/>
      </c>
      <c r="F225" s="57" t="str">
        <f>IF('Payroll Form'!I47="","",'Payroll Form'!I47)</f>
        <v/>
      </c>
      <c r="G225" s="57" t="str">
        <f>IF('Payroll Form'!J47="","",'Payroll Form'!J47)</f>
        <v/>
      </c>
      <c r="H225" s="61"/>
      <c r="I225" s="62"/>
      <c r="J225" s="57" t="str">
        <f>IF('Payroll Form'!H47="","",'Payroll Form'!H47)</f>
        <v/>
      </c>
      <c r="K225" s="33"/>
    </row>
    <row r="226" spans="1:11" x14ac:dyDescent="0.25">
      <c r="A226" s="19" t="s">
        <v>25</v>
      </c>
      <c r="B226" s="53"/>
      <c r="C226" s="53"/>
      <c r="D226" s="54"/>
      <c r="E226" s="55"/>
      <c r="F226" s="55"/>
      <c r="G226" s="55"/>
      <c r="H226" s="61"/>
      <c r="I226" s="62"/>
      <c r="J226" s="56"/>
    </row>
    <row r="227" spans="1:11" x14ac:dyDescent="0.25">
      <c r="A227" s="19" t="s">
        <v>26</v>
      </c>
      <c r="B227" s="53"/>
      <c r="C227" s="53"/>
      <c r="D227" s="54"/>
      <c r="E227" s="55"/>
      <c r="F227" s="55"/>
      <c r="G227" s="55"/>
      <c r="H227" s="61"/>
      <c r="I227" s="62"/>
      <c r="J227" s="56"/>
    </row>
    <row r="228" spans="1:11" x14ac:dyDescent="0.25">
      <c r="A228" s="19" t="s">
        <v>27</v>
      </c>
      <c r="B228" s="53"/>
      <c r="C228" s="53"/>
      <c r="D228" s="54"/>
      <c r="E228" s="55"/>
      <c r="F228" s="55"/>
      <c r="G228" s="55"/>
      <c r="H228" s="61"/>
      <c r="I228" s="62"/>
      <c r="J228" s="56"/>
    </row>
    <row r="229" spans="1:11" x14ac:dyDescent="0.25">
      <c r="A229" s="19" t="s">
        <v>28</v>
      </c>
      <c r="B229" s="53"/>
      <c r="C229" s="53"/>
      <c r="D229" s="54"/>
      <c r="E229" s="55"/>
      <c r="F229" s="55"/>
      <c r="G229" s="55"/>
      <c r="H229" s="61"/>
      <c r="I229" s="62"/>
      <c r="J229" s="56"/>
    </row>
    <row r="230" spans="1:11" x14ac:dyDescent="0.25">
      <c r="A230" s="32" t="s">
        <v>60</v>
      </c>
      <c r="B230" s="28"/>
      <c r="C230" s="28"/>
      <c r="D230" s="37"/>
      <c r="E230" s="30"/>
      <c r="F230" s="30"/>
      <c r="G230" s="30"/>
      <c r="H230" s="30"/>
      <c r="I230" s="29"/>
      <c r="J230" s="31">
        <f>SUM(J224:J229)</f>
        <v>0</v>
      </c>
    </row>
    <row r="231" spans="1:11" x14ac:dyDescent="0.25">
      <c r="A231" s="19" t="s">
        <v>23</v>
      </c>
      <c r="B231" s="57" t="str">
        <f>IF('Payroll Form'!E48="","",'Payroll Form'!E48)</f>
        <v/>
      </c>
      <c r="C231" s="57" t="str">
        <f>IF('Payroll Form'!F48="","",'Payroll Form'!F48)</f>
        <v/>
      </c>
      <c r="D231" s="58" t="str">
        <f>IF('Payroll Form'!G48="","",'Payroll Form'!G48)</f>
        <v/>
      </c>
      <c r="E231" s="57" t="str">
        <f>IF('Payroll Form'!D48="","",'Payroll Form'!D48)</f>
        <v/>
      </c>
      <c r="F231" s="57" t="str">
        <f>IF('Payroll Form'!B48="","",'Payroll Form'!B48)</f>
        <v/>
      </c>
      <c r="G231" s="57" t="str">
        <f>IF('Payroll Form'!C48="","",'Payroll Form'!C48)</f>
        <v/>
      </c>
      <c r="H231" s="61"/>
      <c r="I231" s="62"/>
      <c r="J231" s="57" t="str">
        <f>IF('Payroll Form'!H48="","",-'Payroll Form'!H48)</f>
        <v/>
      </c>
    </row>
    <row r="232" spans="1:11" x14ac:dyDescent="0.25">
      <c r="A232" s="19" t="s">
        <v>24</v>
      </c>
      <c r="B232" s="53"/>
      <c r="C232" s="53"/>
      <c r="D232" s="54"/>
      <c r="E232" s="57" t="str">
        <f>IF('Payroll Form'!K48="","",'Payroll Form'!K48)</f>
        <v/>
      </c>
      <c r="F232" s="57" t="str">
        <f>IF('Payroll Form'!I48="","",'Payroll Form'!I48)</f>
        <v/>
      </c>
      <c r="G232" s="57" t="str">
        <f>IF('Payroll Form'!J48="","",'Payroll Form'!J48)</f>
        <v/>
      </c>
      <c r="H232" s="61"/>
      <c r="I232" s="62"/>
      <c r="J232" s="57" t="str">
        <f>IF('Payroll Form'!H48="","",'Payroll Form'!H48)</f>
        <v/>
      </c>
      <c r="K232" s="33"/>
    </row>
    <row r="233" spans="1:11" x14ac:dyDescent="0.25">
      <c r="A233" s="19" t="s">
        <v>25</v>
      </c>
      <c r="B233" s="53"/>
      <c r="C233" s="53"/>
      <c r="D233" s="54"/>
      <c r="E233" s="55"/>
      <c r="F233" s="55"/>
      <c r="G233" s="55"/>
      <c r="H233" s="61"/>
      <c r="I233" s="62"/>
      <c r="J233" s="56"/>
    </row>
    <row r="234" spans="1:11" x14ac:dyDescent="0.25">
      <c r="A234" s="19" t="s">
        <v>26</v>
      </c>
      <c r="B234" s="53"/>
      <c r="C234" s="53"/>
      <c r="D234" s="54"/>
      <c r="E234" s="55"/>
      <c r="F234" s="55"/>
      <c r="G234" s="55"/>
      <c r="H234" s="61"/>
      <c r="I234" s="62"/>
      <c r="J234" s="56"/>
    </row>
    <row r="235" spans="1:11" x14ac:dyDescent="0.25">
      <c r="A235" s="19" t="s">
        <v>27</v>
      </c>
      <c r="B235" s="53"/>
      <c r="C235" s="53"/>
      <c r="D235" s="54"/>
      <c r="E235" s="55"/>
      <c r="F235" s="55"/>
      <c r="G235" s="55"/>
      <c r="H235" s="61"/>
      <c r="I235" s="62"/>
      <c r="J235" s="56"/>
    </row>
    <row r="236" spans="1:11" x14ac:dyDescent="0.25">
      <c r="A236" s="19" t="s">
        <v>28</v>
      </c>
      <c r="B236" s="53"/>
      <c r="C236" s="53"/>
      <c r="D236" s="54"/>
      <c r="E236" s="55"/>
      <c r="F236" s="55"/>
      <c r="G236" s="55"/>
      <c r="H236" s="61"/>
      <c r="I236" s="62"/>
      <c r="J236" s="56"/>
    </row>
    <row r="237" spans="1:11" x14ac:dyDescent="0.25">
      <c r="A237" s="32" t="s">
        <v>61</v>
      </c>
      <c r="B237" s="28"/>
      <c r="C237" s="28"/>
      <c r="D237" s="37"/>
      <c r="E237" s="30"/>
      <c r="F237" s="30"/>
      <c r="G237" s="30"/>
      <c r="H237" s="30"/>
      <c r="I237" s="29"/>
      <c r="J237" s="31">
        <f>SUM(J231:J236)</f>
        <v>0</v>
      </c>
    </row>
    <row r="238" spans="1:11" x14ac:dyDescent="0.25">
      <c r="A238" s="19" t="s">
        <v>23</v>
      </c>
      <c r="B238" s="57" t="str">
        <f>IF('Payroll Form'!E49="","",'Payroll Form'!E49)</f>
        <v/>
      </c>
      <c r="C238" s="57" t="str">
        <f>IF('Payroll Form'!F49="","",'Payroll Form'!F49)</f>
        <v/>
      </c>
      <c r="D238" s="58" t="str">
        <f>IF('Payroll Form'!G49="","",'Payroll Form'!G49)</f>
        <v/>
      </c>
      <c r="E238" s="57" t="str">
        <f>IF('Payroll Form'!D49="","",'Payroll Form'!D49)</f>
        <v/>
      </c>
      <c r="F238" s="57" t="str">
        <f>IF('Payroll Form'!B49="","",'Payroll Form'!B49)</f>
        <v/>
      </c>
      <c r="G238" s="57" t="str">
        <f>IF('Payroll Form'!C49="","",'Payroll Form'!C49)</f>
        <v/>
      </c>
      <c r="H238" s="61"/>
      <c r="I238" s="62"/>
      <c r="J238" s="57" t="str">
        <f>IF('Payroll Form'!H49="","",-'Payroll Form'!H49)</f>
        <v/>
      </c>
    </row>
    <row r="239" spans="1:11" x14ac:dyDescent="0.25">
      <c r="A239" s="19" t="s">
        <v>24</v>
      </c>
      <c r="B239" s="53"/>
      <c r="C239" s="53"/>
      <c r="D239" s="54"/>
      <c r="E239" s="57" t="str">
        <f>IF('Payroll Form'!K49="","",'Payroll Form'!K49)</f>
        <v/>
      </c>
      <c r="F239" s="57" t="str">
        <f>IF('Payroll Form'!I49="","",'Payroll Form'!I49)</f>
        <v/>
      </c>
      <c r="G239" s="57" t="str">
        <f>IF('Payroll Form'!J49="","",'Payroll Form'!J49)</f>
        <v/>
      </c>
      <c r="H239" s="61"/>
      <c r="I239" s="62"/>
      <c r="J239" s="57" t="str">
        <f>IF('Payroll Form'!H49="","",'Payroll Form'!H49)</f>
        <v/>
      </c>
      <c r="K239" s="33"/>
    </row>
    <row r="240" spans="1:11" x14ac:dyDescent="0.25">
      <c r="A240" s="19" t="s">
        <v>25</v>
      </c>
      <c r="B240" s="53"/>
      <c r="C240" s="53"/>
      <c r="D240" s="54"/>
      <c r="E240" s="55"/>
      <c r="F240" s="55"/>
      <c r="G240" s="55"/>
      <c r="H240" s="61"/>
      <c r="I240" s="62"/>
      <c r="J240" s="56"/>
    </row>
    <row r="241" spans="1:11" x14ac:dyDescent="0.25">
      <c r="A241" s="19" t="s">
        <v>26</v>
      </c>
      <c r="B241" s="53"/>
      <c r="C241" s="53"/>
      <c r="D241" s="54"/>
      <c r="E241" s="55"/>
      <c r="F241" s="55"/>
      <c r="G241" s="55"/>
      <c r="H241" s="61"/>
      <c r="I241" s="62"/>
      <c r="J241" s="56"/>
    </row>
    <row r="242" spans="1:11" x14ac:dyDescent="0.25">
      <c r="A242" s="19" t="s">
        <v>27</v>
      </c>
      <c r="B242" s="53"/>
      <c r="C242" s="53"/>
      <c r="D242" s="54"/>
      <c r="E242" s="55"/>
      <c r="F242" s="55"/>
      <c r="G242" s="55"/>
      <c r="H242" s="61"/>
      <c r="I242" s="62"/>
      <c r="J242" s="56"/>
    </row>
    <row r="243" spans="1:11" x14ac:dyDescent="0.25">
      <c r="A243" s="19" t="s">
        <v>28</v>
      </c>
      <c r="B243" s="53"/>
      <c r="C243" s="53"/>
      <c r="D243" s="54"/>
      <c r="E243" s="55"/>
      <c r="F243" s="55"/>
      <c r="G243" s="55"/>
      <c r="H243" s="61"/>
      <c r="I243" s="62"/>
      <c r="J243" s="56"/>
    </row>
    <row r="244" spans="1:11" x14ac:dyDescent="0.25">
      <c r="A244" s="32" t="s">
        <v>62</v>
      </c>
      <c r="B244" s="28"/>
      <c r="C244" s="28"/>
      <c r="D244" s="37"/>
      <c r="E244" s="30"/>
      <c r="F244" s="30"/>
      <c r="G244" s="30"/>
      <c r="H244" s="30"/>
      <c r="I244" s="29"/>
      <c r="J244" s="31">
        <f>SUM(J238:J243)</f>
        <v>0</v>
      </c>
    </row>
    <row r="245" spans="1:11" x14ac:dyDescent="0.25">
      <c r="A245" s="19" t="s">
        <v>23</v>
      </c>
      <c r="B245" s="57" t="str">
        <f>IF('Payroll Form'!E50="","",'Payroll Form'!E50)</f>
        <v/>
      </c>
      <c r="C245" s="57" t="str">
        <f>IF('Payroll Form'!F50="","",'Payroll Form'!F50)</f>
        <v/>
      </c>
      <c r="D245" s="58" t="str">
        <f>IF('Payroll Form'!G50="","",'Payroll Form'!G50)</f>
        <v/>
      </c>
      <c r="E245" s="57" t="str">
        <f>IF('Payroll Form'!D50="","",'Payroll Form'!D50)</f>
        <v/>
      </c>
      <c r="F245" s="57" t="str">
        <f>IF('Payroll Form'!B50="","",'Payroll Form'!B50)</f>
        <v/>
      </c>
      <c r="G245" s="57" t="str">
        <f>IF('Payroll Form'!C50="","",'Payroll Form'!C50)</f>
        <v/>
      </c>
      <c r="H245" s="61"/>
      <c r="I245" s="62"/>
      <c r="J245" s="57" t="str">
        <f>IF('Payroll Form'!H50="","",-'Payroll Form'!H50)</f>
        <v/>
      </c>
    </row>
    <row r="246" spans="1:11" x14ac:dyDescent="0.25">
      <c r="A246" s="19" t="s">
        <v>24</v>
      </c>
      <c r="B246" s="53"/>
      <c r="C246" s="53"/>
      <c r="D246" s="54"/>
      <c r="E246" s="57" t="str">
        <f>IF('Payroll Form'!K50="","",'Payroll Form'!K50)</f>
        <v/>
      </c>
      <c r="F246" s="57" t="str">
        <f>IF('Payroll Form'!I50="","",'Payroll Form'!I50)</f>
        <v/>
      </c>
      <c r="G246" s="57" t="str">
        <f>IF('Payroll Form'!J50="","",'Payroll Form'!J50)</f>
        <v/>
      </c>
      <c r="H246" s="61"/>
      <c r="I246" s="62"/>
      <c r="J246" s="57" t="str">
        <f>IF('Payroll Form'!H50="","",'Payroll Form'!H50)</f>
        <v/>
      </c>
      <c r="K246" s="33"/>
    </row>
    <row r="247" spans="1:11" x14ac:dyDescent="0.25">
      <c r="A247" s="19" t="s">
        <v>25</v>
      </c>
      <c r="B247" s="53"/>
      <c r="C247" s="53"/>
      <c r="D247" s="54"/>
      <c r="E247" s="55"/>
      <c r="F247" s="55"/>
      <c r="G247" s="55"/>
      <c r="H247" s="61"/>
      <c r="I247" s="62"/>
      <c r="J247" s="56"/>
    </row>
    <row r="248" spans="1:11" x14ac:dyDescent="0.25">
      <c r="A248" s="19" t="s">
        <v>26</v>
      </c>
      <c r="B248" s="53"/>
      <c r="C248" s="53"/>
      <c r="D248" s="54"/>
      <c r="E248" s="55"/>
      <c r="F248" s="55"/>
      <c r="G248" s="55"/>
      <c r="H248" s="61"/>
      <c r="I248" s="62"/>
      <c r="J248" s="56"/>
    </row>
    <row r="249" spans="1:11" x14ac:dyDescent="0.25">
      <c r="A249" s="19" t="s">
        <v>27</v>
      </c>
      <c r="B249" s="53"/>
      <c r="C249" s="53"/>
      <c r="D249" s="54"/>
      <c r="E249" s="55"/>
      <c r="F249" s="55"/>
      <c r="G249" s="55"/>
      <c r="H249" s="61"/>
      <c r="I249" s="62"/>
      <c r="J249" s="56"/>
    </row>
    <row r="250" spans="1:11" x14ac:dyDescent="0.25">
      <c r="A250" s="19" t="s">
        <v>28</v>
      </c>
      <c r="B250" s="53"/>
      <c r="C250" s="53"/>
      <c r="D250" s="54"/>
      <c r="E250" s="55"/>
      <c r="F250" s="55"/>
      <c r="G250" s="55"/>
      <c r="H250" s="61"/>
      <c r="I250" s="62"/>
      <c r="J250" s="56"/>
    </row>
    <row r="251" spans="1:11" x14ac:dyDescent="0.25">
      <c r="A251" s="32" t="s">
        <v>63</v>
      </c>
      <c r="B251" s="28"/>
      <c r="C251" s="28"/>
      <c r="D251" s="37"/>
      <c r="E251" s="30"/>
      <c r="F251" s="30"/>
      <c r="G251" s="30"/>
      <c r="H251" s="30"/>
      <c r="I251" s="29"/>
      <c r="J251" s="31">
        <f>SUM(J245:J250)</f>
        <v>0</v>
      </c>
    </row>
    <row r="252" spans="1:11" x14ac:dyDescent="0.25">
      <c r="A252" s="19" t="s">
        <v>23</v>
      </c>
      <c r="B252" s="57" t="str">
        <f>IF('Payroll Form'!E51="","",'Payroll Form'!E51)</f>
        <v/>
      </c>
      <c r="C252" s="57" t="str">
        <f>IF('Payroll Form'!F51="","",'Payroll Form'!F51)</f>
        <v/>
      </c>
      <c r="D252" s="58" t="str">
        <f>IF('Payroll Form'!G51="","",'Payroll Form'!G51)</f>
        <v/>
      </c>
      <c r="E252" s="57" t="str">
        <f>IF('Payroll Form'!D51="","",'Payroll Form'!D51)</f>
        <v/>
      </c>
      <c r="F252" s="57" t="str">
        <f>IF('Payroll Form'!B51="","",'Payroll Form'!B51)</f>
        <v/>
      </c>
      <c r="G252" s="57" t="str">
        <f>IF('Payroll Form'!C51="","",'Payroll Form'!C51)</f>
        <v/>
      </c>
      <c r="H252" s="61"/>
      <c r="I252" s="62"/>
      <c r="J252" s="57" t="str">
        <f>IF('Payroll Form'!H51="","",-'Payroll Form'!H51)</f>
        <v/>
      </c>
    </row>
    <row r="253" spans="1:11" x14ac:dyDescent="0.25">
      <c r="A253" s="19" t="s">
        <v>24</v>
      </c>
      <c r="B253" s="53"/>
      <c r="C253" s="53"/>
      <c r="D253" s="54"/>
      <c r="E253" s="57" t="str">
        <f>IF('Payroll Form'!K51="","",'Payroll Form'!K51)</f>
        <v/>
      </c>
      <c r="F253" s="57" t="str">
        <f>IF('Payroll Form'!I51="","",'Payroll Form'!I51)</f>
        <v/>
      </c>
      <c r="G253" s="57" t="str">
        <f>IF('Payroll Form'!J51="","",'Payroll Form'!J51)</f>
        <v/>
      </c>
      <c r="H253" s="61"/>
      <c r="I253" s="62"/>
      <c r="J253" s="57" t="str">
        <f>IF('Payroll Form'!H51="","",'Payroll Form'!H51)</f>
        <v/>
      </c>
      <c r="K253" s="33"/>
    </row>
    <row r="254" spans="1:11" x14ac:dyDescent="0.25">
      <c r="A254" s="19" t="s">
        <v>25</v>
      </c>
      <c r="B254" s="53"/>
      <c r="C254" s="53"/>
      <c r="D254" s="54"/>
      <c r="E254" s="55"/>
      <c r="F254" s="55"/>
      <c r="G254" s="55"/>
      <c r="H254" s="61"/>
      <c r="I254" s="62"/>
      <c r="J254" s="56"/>
    </row>
    <row r="255" spans="1:11" x14ac:dyDescent="0.25">
      <c r="A255" s="19" t="s">
        <v>26</v>
      </c>
      <c r="B255" s="53"/>
      <c r="C255" s="53"/>
      <c r="D255" s="54"/>
      <c r="E255" s="55"/>
      <c r="F255" s="55"/>
      <c r="G255" s="55"/>
      <c r="H255" s="61"/>
      <c r="I255" s="62"/>
      <c r="J255" s="56"/>
    </row>
    <row r="256" spans="1:11" x14ac:dyDescent="0.25">
      <c r="A256" s="19" t="s">
        <v>27</v>
      </c>
      <c r="B256" s="53"/>
      <c r="C256" s="53"/>
      <c r="D256" s="54"/>
      <c r="E256" s="55"/>
      <c r="F256" s="55"/>
      <c r="G256" s="55"/>
      <c r="H256" s="61"/>
      <c r="I256" s="62"/>
      <c r="J256" s="56"/>
    </row>
    <row r="257" spans="1:11" x14ac:dyDescent="0.25">
      <c r="A257" s="19" t="s">
        <v>28</v>
      </c>
      <c r="B257" s="53"/>
      <c r="C257" s="53"/>
      <c r="D257" s="54"/>
      <c r="E257" s="55"/>
      <c r="F257" s="55"/>
      <c r="G257" s="55"/>
      <c r="H257" s="61"/>
      <c r="I257" s="62"/>
      <c r="J257" s="56"/>
    </row>
    <row r="258" spans="1:11" x14ac:dyDescent="0.25">
      <c r="A258" s="32" t="s">
        <v>64</v>
      </c>
      <c r="B258" s="28"/>
      <c r="C258" s="28"/>
      <c r="D258" s="37"/>
      <c r="E258" s="30"/>
      <c r="F258" s="30"/>
      <c r="G258" s="30"/>
      <c r="H258" s="30"/>
      <c r="I258" s="29"/>
      <c r="J258" s="31">
        <f>SUM(J252:J257)</f>
        <v>0</v>
      </c>
    </row>
    <row r="259" spans="1:11" x14ac:dyDescent="0.25">
      <c r="A259" s="19" t="s">
        <v>23</v>
      </c>
      <c r="B259" s="57" t="str">
        <f>IF('Payroll Form'!E52="","",'Payroll Form'!E52)</f>
        <v/>
      </c>
      <c r="C259" s="57" t="str">
        <f>IF('Payroll Form'!F52="","",'Payroll Form'!F52)</f>
        <v/>
      </c>
      <c r="D259" s="58" t="str">
        <f>IF('Payroll Form'!G52="","",'Payroll Form'!G52)</f>
        <v/>
      </c>
      <c r="E259" s="57" t="str">
        <f>IF('Payroll Form'!D52="","",'Payroll Form'!D52)</f>
        <v/>
      </c>
      <c r="F259" s="57" t="str">
        <f>IF('Payroll Form'!B52="","",'Payroll Form'!B52)</f>
        <v/>
      </c>
      <c r="G259" s="57" t="str">
        <f>IF('Payroll Form'!C52="","",'Payroll Form'!C52)</f>
        <v/>
      </c>
      <c r="H259" s="61"/>
      <c r="I259" s="62"/>
      <c r="J259" s="57" t="str">
        <f>IF('Payroll Form'!H52="","",-'Payroll Form'!H52)</f>
        <v/>
      </c>
    </row>
    <row r="260" spans="1:11" x14ac:dyDescent="0.25">
      <c r="A260" s="19" t="s">
        <v>24</v>
      </c>
      <c r="B260" s="53"/>
      <c r="C260" s="53"/>
      <c r="D260" s="54"/>
      <c r="E260" s="57" t="str">
        <f>IF('Payroll Form'!K52="","",'Payroll Form'!K52)</f>
        <v/>
      </c>
      <c r="F260" s="57" t="str">
        <f>IF('Payroll Form'!I52="","",'Payroll Form'!I52)</f>
        <v/>
      </c>
      <c r="G260" s="57" t="str">
        <f>IF('Payroll Form'!J52="","",'Payroll Form'!J52)</f>
        <v/>
      </c>
      <c r="H260" s="61"/>
      <c r="I260" s="62"/>
      <c r="J260" s="57" t="str">
        <f>IF('Payroll Form'!H52="","",'Payroll Form'!H52)</f>
        <v/>
      </c>
      <c r="K260" s="33"/>
    </row>
    <row r="261" spans="1:11" x14ac:dyDescent="0.25">
      <c r="A261" s="19" t="s">
        <v>25</v>
      </c>
      <c r="B261" s="53"/>
      <c r="C261" s="53"/>
      <c r="D261" s="54"/>
      <c r="E261" s="55"/>
      <c r="F261" s="55"/>
      <c r="G261" s="55"/>
      <c r="H261" s="61"/>
      <c r="I261" s="62"/>
      <c r="J261" s="56"/>
    </row>
    <row r="262" spans="1:11" x14ac:dyDescent="0.25">
      <c r="A262" s="19" t="s">
        <v>26</v>
      </c>
      <c r="B262" s="53"/>
      <c r="C262" s="53"/>
      <c r="D262" s="54"/>
      <c r="E262" s="55"/>
      <c r="F262" s="55"/>
      <c r="G262" s="55"/>
      <c r="H262" s="61"/>
      <c r="I262" s="62"/>
      <c r="J262" s="56"/>
    </row>
    <row r="263" spans="1:11" x14ac:dyDescent="0.25">
      <c r="A263" s="19" t="s">
        <v>27</v>
      </c>
      <c r="B263" s="53"/>
      <c r="C263" s="53"/>
      <c r="D263" s="54"/>
      <c r="E263" s="55"/>
      <c r="F263" s="55"/>
      <c r="G263" s="55"/>
      <c r="H263" s="61"/>
      <c r="I263" s="62"/>
      <c r="J263" s="56"/>
    </row>
    <row r="264" spans="1:11" x14ac:dyDescent="0.25">
      <c r="A264" s="19" t="s">
        <v>28</v>
      </c>
      <c r="B264" s="53"/>
      <c r="C264" s="53"/>
      <c r="D264" s="54"/>
      <c r="E264" s="55"/>
      <c r="F264" s="55"/>
      <c r="G264" s="55"/>
      <c r="H264" s="61"/>
      <c r="I264" s="62"/>
      <c r="J264" s="56"/>
    </row>
    <row r="265" spans="1:11" x14ac:dyDescent="0.25">
      <c r="A265" s="32" t="s">
        <v>65</v>
      </c>
      <c r="B265" s="28"/>
      <c r="C265" s="28"/>
      <c r="D265" s="37"/>
      <c r="E265" s="30"/>
      <c r="F265" s="30"/>
      <c r="G265" s="30"/>
      <c r="H265" s="30"/>
      <c r="I265" s="29"/>
      <c r="J265" s="31">
        <f>SUM(J259:J264)</f>
        <v>0</v>
      </c>
    </row>
    <row r="266" spans="1:11" x14ac:dyDescent="0.25">
      <c r="A266" s="19" t="s">
        <v>23</v>
      </c>
      <c r="B266" s="57" t="str">
        <f>IF('Payroll Form'!E53="","",'Payroll Form'!E53)</f>
        <v/>
      </c>
      <c r="C266" s="57" t="str">
        <f>IF('Payroll Form'!F53="","",'Payroll Form'!F53)</f>
        <v/>
      </c>
      <c r="D266" s="58" t="str">
        <f>IF('Payroll Form'!G53="","",'Payroll Form'!G53)</f>
        <v/>
      </c>
      <c r="E266" s="57" t="str">
        <f>IF('Payroll Form'!D53="","",'Payroll Form'!D53)</f>
        <v/>
      </c>
      <c r="F266" s="57" t="str">
        <f>IF('Payroll Form'!B53="","",'Payroll Form'!B53)</f>
        <v/>
      </c>
      <c r="G266" s="57" t="str">
        <f>IF('Payroll Form'!C53="","",'Payroll Form'!C53)</f>
        <v/>
      </c>
      <c r="H266" s="61"/>
      <c r="I266" s="62"/>
      <c r="J266" s="57" t="str">
        <f>IF('Payroll Form'!H53="","",-'Payroll Form'!H53)</f>
        <v/>
      </c>
    </row>
    <row r="267" spans="1:11" x14ac:dyDescent="0.25">
      <c r="A267" s="19" t="s">
        <v>24</v>
      </c>
      <c r="B267" s="53"/>
      <c r="C267" s="53"/>
      <c r="D267" s="54"/>
      <c r="E267" s="57" t="str">
        <f>IF('Payroll Form'!K53="","",'Payroll Form'!K53)</f>
        <v/>
      </c>
      <c r="F267" s="57" t="str">
        <f>IF('Payroll Form'!I53="","",'Payroll Form'!I53)</f>
        <v/>
      </c>
      <c r="G267" s="57" t="str">
        <f>IF('Payroll Form'!J53="","",'Payroll Form'!J53)</f>
        <v/>
      </c>
      <c r="H267" s="61"/>
      <c r="I267" s="62"/>
      <c r="J267" s="57" t="str">
        <f>IF('Payroll Form'!H53="","",'Payroll Form'!H53)</f>
        <v/>
      </c>
      <c r="K267" s="33"/>
    </row>
    <row r="268" spans="1:11" x14ac:dyDescent="0.25">
      <c r="A268" s="19" t="s">
        <v>25</v>
      </c>
      <c r="B268" s="53"/>
      <c r="C268" s="53"/>
      <c r="D268" s="54"/>
      <c r="E268" s="55"/>
      <c r="F268" s="55"/>
      <c r="G268" s="55"/>
      <c r="H268" s="61"/>
      <c r="I268" s="62"/>
      <c r="J268" s="56"/>
    </row>
    <row r="269" spans="1:11" x14ac:dyDescent="0.25">
      <c r="A269" s="19" t="s">
        <v>26</v>
      </c>
      <c r="B269" s="53"/>
      <c r="C269" s="53"/>
      <c r="D269" s="54"/>
      <c r="E269" s="55"/>
      <c r="F269" s="55"/>
      <c r="G269" s="55"/>
      <c r="H269" s="61"/>
      <c r="I269" s="62"/>
      <c r="J269" s="56"/>
    </row>
    <row r="270" spans="1:11" x14ac:dyDescent="0.25">
      <c r="A270" s="19" t="s">
        <v>27</v>
      </c>
      <c r="B270" s="53"/>
      <c r="C270" s="53"/>
      <c r="D270" s="54"/>
      <c r="E270" s="55"/>
      <c r="F270" s="55"/>
      <c r="G270" s="55"/>
      <c r="H270" s="61"/>
      <c r="I270" s="62"/>
      <c r="J270" s="56"/>
    </row>
    <row r="271" spans="1:11" x14ac:dyDescent="0.25">
      <c r="A271" s="19" t="s">
        <v>28</v>
      </c>
      <c r="B271" s="53"/>
      <c r="C271" s="53"/>
      <c r="D271" s="54"/>
      <c r="E271" s="55"/>
      <c r="F271" s="55"/>
      <c r="G271" s="55"/>
      <c r="H271" s="61"/>
      <c r="I271" s="62"/>
      <c r="J271" s="56"/>
    </row>
    <row r="272" spans="1:11" x14ac:dyDescent="0.25">
      <c r="A272" s="32" t="s">
        <v>66</v>
      </c>
      <c r="B272" s="28"/>
      <c r="C272" s="28"/>
      <c r="D272" s="37"/>
      <c r="E272" s="30"/>
      <c r="F272" s="30"/>
      <c r="G272" s="30"/>
      <c r="H272" s="30"/>
      <c r="I272" s="29"/>
      <c r="J272" s="31">
        <f>SUM(J266:J271)</f>
        <v>0</v>
      </c>
    </row>
    <row r="273" spans="1:11" x14ac:dyDescent="0.25">
      <c r="A273" s="19" t="s">
        <v>23</v>
      </c>
      <c r="B273" s="57" t="str">
        <f>IF('Payroll Form'!E54="","",'Payroll Form'!E54)</f>
        <v/>
      </c>
      <c r="C273" s="57" t="str">
        <f>IF('Payroll Form'!F54="","",'Payroll Form'!F54)</f>
        <v/>
      </c>
      <c r="D273" s="58" t="str">
        <f>IF('Payroll Form'!G54="","",'Payroll Form'!G54)</f>
        <v/>
      </c>
      <c r="E273" s="57" t="str">
        <f>IF('Payroll Form'!D54="","",'Payroll Form'!D54)</f>
        <v/>
      </c>
      <c r="F273" s="57" t="str">
        <f>IF('Payroll Form'!B54="","",'Payroll Form'!B54)</f>
        <v/>
      </c>
      <c r="G273" s="57" t="str">
        <f>IF('Payroll Form'!C54="","",'Payroll Form'!C54)</f>
        <v/>
      </c>
      <c r="H273" s="61"/>
      <c r="I273" s="62"/>
      <c r="J273" s="57" t="str">
        <f>IF('Payroll Form'!H54="","",-'Payroll Form'!H54)</f>
        <v/>
      </c>
    </row>
    <row r="274" spans="1:11" x14ac:dyDescent="0.25">
      <c r="A274" s="19" t="s">
        <v>24</v>
      </c>
      <c r="B274" s="53"/>
      <c r="C274" s="53"/>
      <c r="D274" s="54"/>
      <c r="E274" s="57" t="str">
        <f>IF('Payroll Form'!K54="","",'Payroll Form'!K54)</f>
        <v/>
      </c>
      <c r="F274" s="57" t="str">
        <f>IF('Payroll Form'!I54="","",'Payroll Form'!I54)</f>
        <v/>
      </c>
      <c r="G274" s="57" t="str">
        <f>IF('Payroll Form'!J54="","",'Payroll Form'!J54)</f>
        <v/>
      </c>
      <c r="H274" s="61"/>
      <c r="I274" s="62"/>
      <c r="J274" s="57" t="str">
        <f>IF('Payroll Form'!H54="","",'Payroll Form'!H54)</f>
        <v/>
      </c>
      <c r="K274" s="33"/>
    </row>
    <row r="275" spans="1:11" x14ac:dyDescent="0.25">
      <c r="A275" s="19" t="s">
        <v>25</v>
      </c>
      <c r="B275" s="53"/>
      <c r="C275" s="53"/>
      <c r="D275" s="54"/>
      <c r="E275" s="55"/>
      <c r="F275" s="55"/>
      <c r="G275" s="55"/>
      <c r="H275" s="61"/>
      <c r="I275" s="62"/>
      <c r="J275" s="56"/>
    </row>
    <row r="276" spans="1:11" x14ac:dyDescent="0.25">
      <c r="A276" s="19" t="s">
        <v>26</v>
      </c>
      <c r="B276" s="53"/>
      <c r="C276" s="53"/>
      <c r="D276" s="54"/>
      <c r="E276" s="55"/>
      <c r="F276" s="55"/>
      <c r="G276" s="55"/>
      <c r="H276" s="61"/>
      <c r="I276" s="62"/>
      <c r="J276" s="56"/>
    </row>
    <row r="277" spans="1:11" x14ac:dyDescent="0.25">
      <c r="A277" s="19" t="s">
        <v>27</v>
      </c>
      <c r="B277" s="53"/>
      <c r="C277" s="53"/>
      <c r="D277" s="54"/>
      <c r="E277" s="55"/>
      <c r="F277" s="55"/>
      <c r="G277" s="55"/>
      <c r="H277" s="61"/>
      <c r="I277" s="62"/>
      <c r="J277" s="56"/>
    </row>
    <row r="278" spans="1:11" x14ac:dyDescent="0.25">
      <c r="A278" s="19" t="s">
        <v>28</v>
      </c>
      <c r="B278" s="53"/>
      <c r="C278" s="53"/>
      <c r="D278" s="54"/>
      <c r="E278" s="55"/>
      <c r="F278" s="55"/>
      <c r="G278" s="55"/>
      <c r="H278" s="61"/>
      <c r="I278" s="62"/>
      <c r="J278" s="56"/>
    </row>
    <row r="279" spans="1:11" x14ac:dyDescent="0.25">
      <c r="A279" s="32" t="s">
        <v>67</v>
      </c>
      <c r="B279" s="28"/>
      <c r="C279" s="28"/>
      <c r="D279" s="37"/>
      <c r="E279" s="30"/>
      <c r="F279" s="30"/>
      <c r="G279" s="30"/>
      <c r="H279" s="30"/>
      <c r="I279" s="29"/>
      <c r="J279" s="31">
        <f>SUM(J273:J278)</f>
        <v>0</v>
      </c>
    </row>
    <row r="280" spans="1:11" x14ac:dyDescent="0.25">
      <c r="A280" s="19" t="s">
        <v>23</v>
      </c>
      <c r="B280" s="57" t="str">
        <f>IF('Payroll Form'!E55="","",'Payroll Form'!E55)</f>
        <v/>
      </c>
      <c r="C280" s="57" t="str">
        <f>IF('Payroll Form'!F55="","",'Payroll Form'!F55)</f>
        <v/>
      </c>
      <c r="D280" s="58" t="str">
        <f>IF('Payroll Form'!G55="","",'Payroll Form'!G55)</f>
        <v/>
      </c>
      <c r="E280" s="57" t="str">
        <f>IF('Payroll Form'!D55="","",'Payroll Form'!D55)</f>
        <v/>
      </c>
      <c r="F280" s="57" t="str">
        <f>IF('Payroll Form'!B55="","",'Payroll Form'!B55)</f>
        <v/>
      </c>
      <c r="G280" s="57" t="str">
        <f>IF('Payroll Form'!C55="","",'Payroll Form'!C55)</f>
        <v/>
      </c>
      <c r="H280" s="61"/>
      <c r="I280" s="62"/>
      <c r="J280" s="57" t="str">
        <f>IF('Payroll Form'!H55="","",-'Payroll Form'!H55)</f>
        <v/>
      </c>
    </row>
    <row r="281" spans="1:11" x14ac:dyDescent="0.25">
      <c r="A281" s="19" t="s">
        <v>24</v>
      </c>
      <c r="B281" s="53"/>
      <c r="C281" s="53"/>
      <c r="D281" s="54"/>
      <c r="E281" s="57" t="str">
        <f>IF('Payroll Form'!K55="","",'Payroll Form'!K55)</f>
        <v/>
      </c>
      <c r="F281" s="57" t="str">
        <f>IF('Payroll Form'!I55="","",'Payroll Form'!I55)</f>
        <v/>
      </c>
      <c r="G281" s="57" t="str">
        <f>IF('Payroll Form'!J55="","",'Payroll Form'!J55)</f>
        <v/>
      </c>
      <c r="H281" s="61"/>
      <c r="I281" s="62"/>
      <c r="J281" s="57" t="str">
        <f>IF('Payroll Form'!H55="","",'Payroll Form'!H55)</f>
        <v/>
      </c>
      <c r="K281" s="33"/>
    </row>
    <row r="282" spans="1:11" x14ac:dyDescent="0.25">
      <c r="A282" s="19" t="s">
        <v>25</v>
      </c>
      <c r="B282" s="53"/>
      <c r="C282" s="53"/>
      <c r="D282" s="54"/>
      <c r="E282" s="55"/>
      <c r="F282" s="55"/>
      <c r="G282" s="55"/>
      <c r="H282" s="61"/>
      <c r="I282" s="62"/>
      <c r="J282" s="56"/>
    </row>
    <row r="283" spans="1:11" x14ac:dyDescent="0.25">
      <c r="A283" s="19" t="s">
        <v>26</v>
      </c>
      <c r="B283" s="53"/>
      <c r="C283" s="53"/>
      <c r="D283" s="54"/>
      <c r="E283" s="55"/>
      <c r="F283" s="55"/>
      <c r="G283" s="55"/>
      <c r="H283" s="61"/>
      <c r="I283" s="62"/>
      <c r="J283" s="56"/>
    </row>
    <row r="284" spans="1:11" x14ac:dyDescent="0.25">
      <c r="A284" s="19" t="s">
        <v>27</v>
      </c>
      <c r="B284" s="53"/>
      <c r="C284" s="53"/>
      <c r="D284" s="54"/>
      <c r="E284" s="55"/>
      <c r="F284" s="55"/>
      <c r="G284" s="55"/>
      <c r="H284" s="61"/>
      <c r="I284" s="62"/>
      <c r="J284" s="56"/>
    </row>
    <row r="285" spans="1:11" x14ac:dyDescent="0.25">
      <c r="A285" s="19" t="s">
        <v>28</v>
      </c>
      <c r="B285" s="53"/>
      <c r="C285" s="53"/>
      <c r="D285" s="54"/>
      <c r="E285" s="55"/>
      <c r="F285" s="55"/>
      <c r="G285" s="55"/>
      <c r="H285" s="61"/>
      <c r="I285" s="62"/>
      <c r="J285" s="56"/>
    </row>
    <row r="286" spans="1:11" x14ac:dyDescent="0.25">
      <c r="A286" s="32" t="s">
        <v>68</v>
      </c>
      <c r="B286" s="28"/>
      <c r="C286" s="28"/>
      <c r="D286" s="37"/>
      <c r="E286" s="30"/>
      <c r="F286" s="30"/>
      <c r="G286" s="30"/>
      <c r="H286" s="30"/>
      <c r="I286" s="29"/>
      <c r="J286" s="31">
        <f>SUM(J280:J285)</f>
        <v>0</v>
      </c>
    </row>
    <row r="287" spans="1:11" x14ac:dyDescent="0.25">
      <c r="A287" s="19" t="s">
        <v>23</v>
      </c>
      <c r="B287" s="57" t="str">
        <f>IF('Payroll Form'!E56="","",'Payroll Form'!E56)</f>
        <v/>
      </c>
      <c r="C287" s="57" t="str">
        <f>IF('Payroll Form'!F56="","",'Payroll Form'!F56)</f>
        <v/>
      </c>
      <c r="D287" s="58" t="str">
        <f>IF('Payroll Form'!G56="","",'Payroll Form'!G56)</f>
        <v/>
      </c>
      <c r="E287" s="57" t="str">
        <f>IF('Payroll Form'!D56="","",'Payroll Form'!D56)</f>
        <v/>
      </c>
      <c r="F287" s="57" t="str">
        <f>IF('Payroll Form'!B56="","",'Payroll Form'!B56)</f>
        <v/>
      </c>
      <c r="G287" s="57" t="str">
        <f>IF('Payroll Form'!C56="","",'Payroll Form'!C56)</f>
        <v/>
      </c>
      <c r="H287" s="61"/>
      <c r="I287" s="62"/>
      <c r="J287" s="57" t="str">
        <f>IF('Payroll Form'!H56="","",-'Payroll Form'!H56)</f>
        <v/>
      </c>
    </row>
    <row r="288" spans="1:11" x14ac:dyDescent="0.25">
      <c r="A288" s="19" t="s">
        <v>24</v>
      </c>
      <c r="B288" s="53"/>
      <c r="C288" s="53"/>
      <c r="D288" s="54"/>
      <c r="E288" s="57" t="str">
        <f>IF('Payroll Form'!K56="","",'Payroll Form'!K56)</f>
        <v/>
      </c>
      <c r="F288" s="57" t="str">
        <f>IF('Payroll Form'!I56="","",'Payroll Form'!I56)</f>
        <v/>
      </c>
      <c r="G288" s="57" t="str">
        <f>IF('Payroll Form'!J56="","",'Payroll Form'!J56)</f>
        <v/>
      </c>
      <c r="H288" s="61"/>
      <c r="I288" s="62"/>
      <c r="J288" s="57" t="str">
        <f>IF('Payroll Form'!H56="","",'Payroll Form'!H56)</f>
        <v/>
      </c>
      <c r="K288" s="33"/>
    </row>
    <row r="289" spans="1:11" x14ac:dyDescent="0.25">
      <c r="A289" s="19" t="s">
        <v>25</v>
      </c>
      <c r="B289" s="53"/>
      <c r="C289" s="53"/>
      <c r="D289" s="54"/>
      <c r="E289" s="55"/>
      <c r="F289" s="55"/>
      <c r="G289" s="55"/>
      <c r="H289" s="61"/>
      <c r="I289" s="62"/>
      <c r="J289" s="56"/>
    </row>
    <row r="290" spans="1:11" x14ac:dyDescent="0.25">
      <c r="A290" s="19" t="s">
        <v>26</v>
      </c>
      <c r="B290" s="53"/>
      <c r="C290" s="53"/>
      <c r="D290" s="54"/>
      <c r="E290" s="55"/>
      <c r="F290" s="55"/>
      <c r="G290" s="55"/>
      <c r="H290" s="61"/>
      <c r="I290" s="62"/>
      <c r="J290" s="56"/>
    </row>
    <row r="291" spans="1:11" x14ac:dyDescent="0.25">
      <c r="A291" s="19" t="s">
        <v>27</v>
      </c>
      <c r="B291" s="53"/>
      <c r="C291" s="53"/>
      <c r="D291" s="54"/>
      <c r="E291" s="55"/>
      <c r="F291" s="55"/>
      <c r="G291" s="55"/>
      <c r="H291" s="61"/>
      <c r="I291" s="62"/>
      <c r="J291" s="56"/>
    </row>
    <row r="292" spans="1:11" x14ac:dyDescent="0.25">
      <c r="A292" s="19" t="s">
        <v>28</v>
      </c>
      <c r="B292" s="53"/>
      <c r="C292" s="53"/>
      <c r="D292" s="54"/>
      <c r="E292" s="55"/>
      <c r="F292" s="55"/>
      <c r="G292" s="55"/>
      <c r="H292" s="61"/>
      <c r="I292" s="62"/>
      <c r="J292" s="56"/>
    </row>
    <row r="293" spans="1:11" x14ac:dyDescent="0.25">
      <c r="A293" s="32" t="s">
        <v>69</v>
      </c>
      <c r="B293" s="28"/>
      <c r="C293" s="28"/>
      <c r="D293" s="37"/>
      <c r="E293" s="30"/>
      <c r="F293" s="30"/>
      <c r="G293" s="30"/>
      <c r="H293" s="30"/>
      <c r="I293" s="29"/>
      <c r="J293" s="31">
        <f>SUM(J287:J292)</f>
        <v>0</v>
      </c>
    </row>
    <row r="294" spans="1:11" x14ac:dyDescent="0.25">
      <c r="A294" s="19" t="s">
        <v>23</v>
      </c>
      <c r="B294" s="57" t="str">
        <f>IF('Payroll Form'!E57="","",'Payroll Form'!E57)</f>
        <v/>
      </c>
      <c r="C294" s="57" t="str">
        <f>IF('Payroll Form'!F57="","",'Payroll Form'!F57)</f>
        <v/>
      </c>
      <c r="D294" s="58" t="str">
        <f>IF('Payroll Form'!G57="","",'Payroll Form'!G57)</f>
        <v/>
      </c>
      <c r="E294" s="57" t="str">
        <f>IF('Payroll Form'!D57="","",'Payroll Form'!D57)</f>
        <v/>
      </c>
      <c r="F294" s="57" t="str">
        <f>IF('Payroll Form'!B57="","",'Payroll Form'!B57)</f>
        <v/>
      </c>
      <c r="G294" s="57" t="str">
        <f>IF('Payroll Form'!C57="","",'Payroll Form'!C57)</f>
        <v/>
      </c>
      <c r="H294" s="61"/>
      <c r="I294" s="62"/>
      <c r="J294" s="57" t="str">
        <f>IF('Payroll Form'!H57="","",-'Payroll Form'!H57)</f>
        <v/>
      </c>
    </row>
    <row r="295" spans="1:11" x14ac:dyDescent="0.25">
      <c r="A295" s="19" t="s">
        <v>24</v>
      </c>
      <c r="B295" s="53"/>
      <c r="C295" s="53"/>
      <c r="D295" s="54"/>
      <c r="E295" s="57" t="str">
        <f>IF('Payroll Form'!K57="","",'Payroll Form'!K57)</f>
        <v/>
      </c>
      <c r="F295" s="57" t="str">
        <f>IF('Payroll Form'!I57="","",'Payroll Form'!I57)</f>
        <v/>
      </c>
      <c r="G295" s="57" t="str">
        <f>IF('Payroll Form'!J57="","",'Payroll Form'!J57)</f>
        <v/>
      </c>
      <c r="H295" s="61"/>
      <c r="I295" s="62"/>
      <c r="J295" s="57" t="str">
        <f>IF('Payroll Form'!H57="","",'Payroll Form'!H57)</f>
        <v/>
      </c>
      <c r="K295" s="33"/>
    </row>
    <row r="296" spans="1:11" x14ac:dyDescent="0.25">
      <c r="A296" s="19" t="s">
        <v>25</v>
      </c>
      <c r="B296" s="53"/>
      <c r="C296" s="53"/>
      <c r="D296" s="54"/>
      <c r="E296" s="55"/>
      <c r="F296" s="55"/>
      <c r="G296" s="55"/>
      <c r="H296" s="61"/>
      <c r="I296" s="62"/>
      <c r="J296" s="56"/>
    </row>
    <row r="297" spans="1:11" x14ac:dyDescent="0.25">
      <c r="A297" s="19" t="s">
        <v>26</v>
      </c>
      <c r="B297" s="53"/>
      <c r="C297" s="53"/>
      <c r="D297" s="54"/>
      <c r="E297" s="55"/>
      <c r="F297" s="55"/>
      <c r="G297" s="55"/>
      <c r="H297" s="61"/>
      <c r="I297" s="62"/>
      <c r="J297" s="56"/>
    </row>
    <row r="298" spans="1:11" x14ac:dyDescent="0.25">
      <c r="A298" s="19" t="s">
        <v>27</v>
      </c>
      <c r="B298" s="53"/>
      <c r="C298" s="53"/>
      <c r="D298" s="54"/>
      <c r="E298" s="55"/>
      <c r="F298" s="55"/>
      <c r="G298" s="55"/>
      <c r="H298" s="61"/>
      <c r="I298" s="62"/>
      <c r="J298" s="56"/>
    </row>
    <row r="299" spans="1:11" x14ac:dyDescent="0.25">
      <c r="A299" s="19" t="s">
        <v>28</v>
      </c>
      <c r="B299" s="53"/>
      <c r="C299" s="53"/>
      <c r="D299" s="54"/>
      <c r="E299" s="55"/>
      <c r="F299" s="55"/>
      <c r="G299" s="55"/>
      <c r="H299" s="61"/>
      <c r="I299" s="62"/>
      <c r="J299" s="56"/>
    </row>
    <row r="300" spans="1:11" x14ac:dyDescent="0.25">
      <c r="A300" s="32" t="s">
        <v>70</v>
      </c>
      <c r="B300" s="28"/>
      <c r="C300" s="28"/>
      <c r="D300" s="37"/>
      <c r="E300" s="30"/>
      <c r="F300" s="30"/>
      <c r="G300" s="30"/>
      <c r="H300" s="30"/>
      <c r="I300" s="29"/>
      <c r="J300" s="31">
        <f>SUM(J294:J299)</f>
        <v>0</v>
      </c>
    </row>
    <row r="301" spans="1:11" x14ac:dyDescent="0.25">
      <c r="A301" s="19" t="s">
        <v>23</v>
      </c>
      <c r="B301" s="57" t="str">
        <f>IF('Payroll Form'!E58="","",'Payroll Form'!E58)</f>
        <v/>
      </c>
      <c r="C301" s="57" t="str">
        <f>IF('Payroll Form'!F58="","",'Payroll Form'!F58)</f>
        <v/>
      </c>
      <c r="D301" s="58" t="str">
        <f>IF('Payroll Form'!G58="","",'Payroll Form'!G58)</f>
        <v/>
      </c>
      <c r="E301" s="57" t="str">
        <f>IF('Payroll Form'!D58="","",'Payroll Form'!D58)</f>
        <v/>
      </c>
      <c r="F301" s="57" t="str">
        <f>IF('Payroll Form'!B58="","",'Payroll Form'!B58)</f>
        <v/>
      </c>
      <c r="G301" s="57" t="str">
        <f>IF('Payroll Form'!C58="","",'Payroll Form'!C58)</f>
        <v/>
      </c>
      <c r="H301" s="61"/>
      <c r="I301" s="62"/>
      <c r="J301" s="57" t="str">
        <f>IF('Payroll Form'!H58="","",-'Payroll Form'!H58)</f>
        <v/>
      </c>
    </row>
    <row r="302" spans="1:11" x14ac:dyDescent="0.25">
      <c r="A302" s="19" t="s">
        <v>24</v>
      </c>
      <c r="B302" s="53"/>
      <c r="C302" s="53"/>
      <c r="D302" s="54"/>
      <c r="E302" s="57" t="str">
        <f>IF('Payroll Form'!K58="","",'Payroll Form'!K58)</f>
        <v/>
      </c>
      <c r="F302" s="57" t="str">
        <f>IF('Payroll Form'!I58="","",'Payroll Form'!I58)</f>
        <v/>
      </c>
      <c r="G302" s="57" t="str">
        <f>IF('Payroll Form'!J58="","",'Payroll Form'!J58)</f>
        <v/>
      </c>
      <c r="H302" s="61"/>
      <c r="I302" s="62"/>
      <c r="J302" s="57" t="str">
        <f>IF('Payroll Form'!H58="","",'Payroll Form'!H58)</f>
        <v/>
      </c>
      <c r="K302" s="33"/>
    </row>
    <row r="303" spans="1:11" x14ac:dyDescent="0.25">
      <c r="A303" s="19" t="s">
        <v>25</v>
      </c>
      <c r="B303" s="53"/>
      <c r="C303" s="53"/>
      <c r="D303" s="54"/>
      <c r="E303" s="55"/>
      <c r="F303" s="55"/>
      <c r="G303" s="55"/>
      <c r="H303" s="61"/>
      <c r="I303" s="62"/>
      <c r="J303" s="56"/>
    </row>
    <row r="304" spans="1:11" x14ac:dyDescent="0.25">
      <c r="A304" s="19" t="s">
        <v>26</v>
      </c>
      <c r="B304" s="53"/>
      <c r="C304" s="53"/>
      <c r="D304" s="54"/>
      <c r="E304" s="55"/>
      <c r="F304" s="55"/>
      <c r="G304" s="55"/>
      <c r="H304" s="61"/>
      <c r="I304" s="62"/>
      <c r="J304" s="56"/>
    </row>
    <row r="305" spans="1:11" x14ac:dyDescent="0.25">
      <c r="A305" s="19" t="s">
        <v>27</v>
      </c>
      <c r="B305" s="53"/>
      <c r="C305" s="53"/>
      <c r="D305" s="54"/>
      <c r="E305" s="55"/>
      <c r="F305" s="55"/>
      <c r="G305" s="55"/>
      <c r="H305" s="61"/>
      <c r="I305" s="62"/>
      <c r="J305" s="56"/>
    </row>
    <row r="306" spans="1:11" x14ac:dyDescent="0.25">
      <c r="A306" s="19" t="s">
        <v>28</v>
      </c>
      <c r="B306" s="53"/>
      <c r="C306" s="53"/>
      <c r="D306" s="54"/>
      <c r="E306" s="55"/>
      <c r="F306" s="55"/>
      <c r="G306" s="55"/>
      <c r="H306" s="61"/>
      <c r="I306" s="62"/>
      <c r="J306" s="56"/>
    </row>
    <row r="307" spans="1:11" x14ac:dyDescent="0.25">
      <c r="A307" s="32" t="s">
        <v>71</v>
      </c>
      <c r="B307" s="28"/>
      <c r="C307" s="28"/>
      <c r="D307" s="37"/>
      <c r="E307" s="30"/>
      <c r="F307" s="30"/>
      <c r="G307" s="30"/>
      <c r="H307" s="30"/>
      <c r="I307" s="29"/>
      <c r="J307" s="31">
        <f>SUM(J301:J306)</f>
        <v>0</v>
      </c>
    </row>
    <row r="308" spans="1:11" x14ac:dyDescent="0.25">
      <c r="A308" s="19" t="s">
        <v>23</v>
      </c>
      <c r="B308" s="57" t="str">
        <f>IF('Payroll Form'!E59="","",'Payroll Form'!E59)</f>
        <v/>
      </c>
      <c r="C308" s="57" t="str">
        <f>IF('Payroll Form'!F59="","",'Payroll Form'!F59)</f>
        <v/>
      </c>
      <c r="D308" s="58" t="str">
        <f>IF('Payroll Form'!G59="","",'Payroll Form'!G59)</f>
        <v/>
      </c>
      <c r="E308" s="57" t="str">
        <f>IF('Payroll Form'!D59="","",'Payroll Form'!D59)</f>
        <v/>
      </c>
      <c r="F308" s="57" t="str">
        <f>IF('Payroll Form'!B59="","",'Payroll Form'!B59)</f>
        <v/>
      </c>
      <c r="G308" s="57" t="str">
        <f>IF('Payroll Form'!C59="","",'Payroll Form'!C59)</f>
        <v/>
      </c>
      <c r="H308" s="61"/>
      <c r="I308" s="62"/>
      <c r="J308" s="57" t="str">
        <f>IF('Payroll Form'!H59="","",-'Payroll Form'!H59)</f>
        <v/>
      </c>
    </row>
    <row r="309" spans="1:11" x14ac:dyDescent="0.25">
      <c r="A309" s="19" t="s">
        <v>24</v>
      </c>
      <c r="B309" s="53"/>
      <c r="C309" s="53"/>
      <c r="D309" s="54"/>
      <c r="E309" s="57" t="str">
        <f>IF('Payroll Form'!K59="","",'Payroll Form'!K59)</f>
        <v/>
      </c>
      <c r="F309" s="57" t="str">
        <f>IF('Payroll Form'!I59="","",'Payroll Form'!I59)</f>
        <v/>
      </c>
      <c r="G309" s="57" t="str">
        <f>IF('Payroll Form'!J59="","",'Payroll Form'!J59)</f>
        <v/>
      </c>
      <c r="H309" s="61"/>
      <c r="I309" s="62"/>
      <c r="J309" s="57" t="str">
        <f>IF('Payroll Form'!H59="","",'Payroll Form'!H59)</f>
        <v/>
      </c>
      <c r="K309" s="33"/>
    </row>
    <row r="310" spans="1:11" x14ac:dyDescent="0.25">
      <c r="A310" s="19" t="s">
        <v>25</v>
      </c>
      <c r="B310" s="53"/>
      <c r="C310" s="53"/>
      <c r="D310" s="54"/>
      <c r="E310" s="55"/>
      <c r="F310" s="55"/>
      <c r="G310" s="55"/>
      <c r="H310" s="61"/>
      <c r="I310" s="62"/>
      <c r="J310" s="56"/>
    </row>
    <row r="311" spans="1:11" x14ac:dyDescent="0.25">
      <c r="A311" s="19" t="s">
        <v>26</v>
      </c>
      <c r="B311" s="53"/>
      <c r="C311" s="53"/>
      <c r="D311" s="54"/>
      <c r="E311" s="55"/>
      <c r="F311" s="55"/>
      <c r="G311" s="55"/>
      <c r="H311" s="61"/>
      <c r="I311" s="62"/>
      <c r="J311" s="56"/>
    </row>
    <row r="312" spans="1:11" x14ac:dyDescent="0.25">
      <c r="A312" s="19" t="s">
        <v>27</v>
      </c>
      <c r="B312" s="53"/>
      <c r="C312" s="53"/>
      <c r="D312" s="54"/>
      <c r="E312" s="55"/>
      <c r="F312" s="55"/>
      <c r="G312" s="55"/>
      <c r="H312" s="61"/>
      <c r="I312" s="62"/>
      <c r="J312" s="56"/>
    </row>
    <row r="313" spans="1:11" x14ac:dyDescent="0.25">
      <c r="A313" s="19" t="s">
        <v>28</v>
      </c>
      <c r="B313" s="53"/>
      <c r="C313" s="53"/>
      <c r="D313" s="54"/>
      <c r="E313" s="55"/>
      <c r="F313" s="55"/>
      <c r="G313" s="55"/>
      <c r="H313" s="61"/>
      <c r="I313" s="62"/>
      <c r="J313" s="56"/>
    </row>
    <row r="314" spans="1:11" x14ac:dyDescent="0.25">
      <c r="A314" s="32" t="s">
        <v>72</v>
      </c>
      <c r="B314" s="28"/>
      <c r="C314" s="28"/>
      <c r="D314" s="37"/>
      <c r="E314" s="30"/>
      <c r="F314" s="30"/>
      <c r="G314" s="30"/>
      <c r="H314" s="30"/>
      <c r="I314" s="29"/>
      <c r="J314" s="31">
        <f>SUM(J308:J313)</f>
        <v>0</v>
      </c>
    </row>
    <row r="315" spans="1:11" x14ac:dyDescent="0.25">
      <c r="A315" s="19" t="s">
        <v>23</v>
      </c>
      <c r="B315" s="57" t="str">
        <f>IF('Payroll Form'!E60="","",'Payroll Form'!E60)</f>
        <v/>
      </c>
      <c r="C315" s="57" t="str">
        <f>IF('Payroll Form'!F60="","",'Payroll Form'!F60)</f>
        <v/>
      </c>
      <c r="D315" s="58" t="str">
        <f>IF('Payroll Form'!G60="","",'Payroll Form'!G60)</f>
        <v/>
      </c>
      <c r="E315" s="57" t="str">
        <f>IF('Payroll Form'!D60="","",'Payroll Form'!D60)</f>
        <v/>
      </c>
      <c r="F315" s="57" t="str">
        <f>IF('Payroll Form'!B60="","",'Payroll Form'!B60)</f>
        <v/>
      </c>
      <c r="G315" s="57" t="str">
        <f>IF('Payroll Form'!C60="","",'Payroll Form'!C60)</f>
        <v/>
      </c>
      <c r="H315" s="61"/>
      <c r="I315" s="62"/>
      <c r="J315" s="57" t="str">
        <f>IF('Payroll Form'!H60="","",-'Payroll Form'!H60)</f>
        <v/>
      </c>
    </row>
    <row r="316" spans="1:11" x14ac:dyDescent="0.25">
      <c r="A316" s="19" t="s">
        <v>24</v>
      </c>
      <c r="B316" s="53"/>
      <c r="C316" s="53"/>
      <c r="D316" s="54"/>
      <c r="E316" s="57" t="str">
        <f>IF('Payroll Form'!K60="","",'Payroll Form'!K60)</f>
        <v/>
      </c>
      <c r="F316" s="57" t="str">
        <f>IF('Payroll Form'!I60="","",'Payroll Form'!I60)</f>
        <v/>
      </c>
      <c r="G316" s="57" t="str">
        <f>IF('Payroll Form'!J60="","",'Payroll Form'!J60)</f>
        <v/>
      </c>
      <c r="H316" s="61"/>
      <c r="I316" s="62"/>
      <c r="J316" s="57" t="str">
        <f>IF('Payroll Form'!H60="","",'Payroll Form'!H60)</f>
        <v/>
      </c>
      <c r="K316" s="33"/>
    </row>
    <row r="317" spans="1:11" x14ac:dyDescent="0.25">
      <c r="A317" s="19" t="s">
        <v>25</v>
      </c>
      <c r="B317" s="53"/>
      <c r="C317" s="53"/>
      <c r="D317" s="54"/>
      <c r="E317" s="55"/>
      <c r="F317" s="55"/>
      <c r="G317" s="55"/>
      <c r="H317" s="61"/>
      <c r="I317" s="62"/>
      <c r="J317" s="56"/>
    </row>
    <row r="318" spans="1:11" x14ac:dyDescent="0.25">
      <c r="A318" s="19" t="s">
        <v>26</v>
      </c>
      <c r="B318" s="53"/>
      <c r="C318" s="53"/>
      <c r="D318" s="54"/>
      <c r="E318" s="55"/>
      <c r="F318" s="55"/>
      <c r="G318" s="55"/>
      <c r="H318" s="61"/>
      <c r="I318" s="62"/>
      <c r="J318" s="56"/>
    </row>
    <row r="319" spans="1:11" x14ac:dyDescent="0.25">
      <c r="A319" s="19" t="s">
        <v>27</v>
      </c>
      <c r="B319" s="53"/>
      <c r="C319" s="53"/>
      <c r="D319" s="54"/>
      <c r="E319" s="55"/>
      <c r="F319" s="55"/>
      <c r="G319" s="55"/>
      <c r="H319" s="61"/>
      <c r="I319" s="62"/>
      <c r="J319" s="56"/>
    </row>
    <row r="320" spans="1:11" x14ac:dyDescent="0.25">
      <c r="A320" s="19" t="s">
        <v>28</v>
      </c>
      <c r="B320" s="53"/>
      <c r="C320" s="53"/>
      <c r="D320" s="54"/>
      <c r="E320" s="55"/>
      <c r="F320" s="55"/>
      <c r="G320" s="55"/>
      <c r="H320" s="61"/>
      <c r="I320" s="62"/>
      <c r="J320" s="56"/>
    </row>
    <row r="321" spans="1:11" x14ac:dyDescent="0.25">
      <c r="A321" s="32" t="s">
        <v>73</v>
      </c>
      <c r="B321" s="28"/>
      <c r="C321" s="28"/>
      <c r="D321" s="37"/>
      <c r="E321" s="30"/>
      <c r="F321" s="30"/>
      <c r="G321" s="30"/>
      <c r="H321" s="30"/>
      <c r="I321" s="29"/>
      <c r="J321" s="31">
        <f>SUM(J315:J320)</f>
        <v>0</v>
      </c>
    </row>
    <row r="322" spans="1:11" x14ac:dyDescent="0.25">
      <c r="A322" s="19" t="s">
        <v>23</v>
      </c>
      <c r="B322" s="57" t="str">
        <f>IF('Payroll Form'!E61="","",'Payroll Form'!E61)</f>
        <v/>
      </c>
      <c r="C322" s="57" t="str">
        <f>IF('Payroll Form'!F61="","",'Payroll Form'!F61)</f>
        <v/>
      </c>
      <c r="D322" s="58" t="str">
        <f>IF('Payroll Form'!G61="","",'Payroll Form'!G61)</f>
        <v/>
      </c>
      <c r="E322" s="57" t="str">
        <f>IF('Payroll Form'!D61="","",'Payroll Form'!D61)</f>
        <v/>
      </c>
      <c r="F322" s="57" t="str">
        <f>IF('Payroll Form'!B61="","",'Payroll Form'!B61)</f>
        <v/>
      </c>
      <c r="G322" s="57" t="str">
        <f>IF('Payroll Form'!C61="","",'Payroll Form'!C61)</f>
        <v/>
      </c>
      <c r="H322" s="61"/>
      <c r="I322" s="62"/>
      <c r="J322" s="57" t="str">
        <f>IF('Payroll Form'!H61="","",-'Payroll Form'!H61)</f>
        <v/>
      </c>
    </row>
    <row r="323" spans="1:11" x14ac:dyDescent="0.25">
      <c r="A323" s="19" t="s">
        <v>24</v>
      </c>
      <c r="B323" s="53"/>
      <c r="C323" s="53"/>
      <c r="D323" s="54"/>
      <c r="E323" s="57" t="str">
        <f>IF('Payroll Form'!K61="","",'Payroll Form'!K61)</f>
        <v/>
      </c>
      <c r="F323" s="57" t="str">
        <f>IF('Payroll Form'!I61="","",'Payroll Form'!I61)</f>
        <v/>
      </c>
      <c r="G323" s="57" t="str">
        <f>IF('Payroll Form'!J61="","",'Payroll Form'!J61)</f>
        <v/>
      </c>
      <c r="H323" s="61"/>
      <c r="I323" s="62"/>
      <c r="J323" s="57" t="str">
        <f>IF('Payroll Form'!H61="","",'Payroll Form'!H61)</f>
        <v/>
      </c>
      <c r="K323" s="33"/>
    </row>
    <row r="324" spans="1:11" x14ac:dyDescent="0.25">
      <c r="A324" s="19" t="s">
        <v>25</v>
      </c>
      <c r="B324" s="53"/>
      <c r="C324" s="53"/>
      <c r="D324" s="54"/>
      <c r="E324" s="55"/>
      <c r="F324" s="55"/>
      <c r="G324" s="55"/>
      <c r="H324" s="61"/>
      <c r="I324" s="62"/>
      <c r="J324" s="56"/>
    </row>
    <row r="325" spans="1:11" x14ac:dyDescent="0.25">
      <c r="A325" s="19" t="s">
        <v>26</v>
      </c>
      <c r="B325" s="53"/>
      <c r="C325" s="53"/>
      <c r="D325" s="54"/>
      <c r="E325" s="55"/>
      <c r="F325" s="55"/>
      <c r="G325" s="55"/>
      <c r="H325" s="61"/>
      <c r="I325" s="62"/>
      <c r="J325" s="56"/>
    </row>
    <row r="326" spans="1:11" x14ac:dyDescent="0.25">
      <c r="A326" s="19" t="s">
        <v>27</v>
      </c>
      <c r="B326" s="53"/>
      <c r="C326" s="53"/>
      <c r="D326" s="54"/>
      <c r="E326" s="55"/>
      <c r="F326" s="55"/>
      <c r="G326" s="55"/>
      <c r="H326" s="61"/>
      <c r="I326" s="62"/>
      <c r="J326" s="56"/>
    </row>
    <row r="327" spans="1:11" x14ac:dyDescent="0.25">
      <c r="A327" s="19" t="s">
        <v>28</v>
      </c>
      <c r="B327" s="53"/>
      <c r="C327" s="53"/>
      <c r="D327" s="54"/>
      <c r="E327" s="55"/>
      <c r="F327" s="55"/>
      <c r="G327" s="55"/>
      <c r="H327" s="61"/>
      <c r="I327" s="62"/>
      <c r="J327" s="56"/>
    </row>
    <row r="328" spans="1:11" x14ac:dyDescent="0.25">
      <c r="A328" s="32" t="s">
        <v>74</v>
      </c>
      <c r="B328" s="28"/>
      <c r="C328" s="28"/>
      <c r="D328" s="37"/>
      <c r="E328" s="30"/>
      <c r="F328" s="30"/>
      <c r="G328" s="30"/>
      <c r="H328" s="30"/>
      <c r="I328" s="29"/>
      <c r="J328" s="31">
        <f>SUM(J322:J327)</f>
        <v>0</v>
      </c>
    </row>
    <row r="329" spans="1:11" x14ac:dyDescent="0.25">
      <c r="A329" s="19" t="s">
        <v>23</v>
      </c>
      <c r="B329" s="57" t="str">
        <f>IF('Payroll Form'!E62="","",'Payroll Form'!E62)</f>
        <v/>
      </c>
      <c r="C329" s="57" t="str">
        <f>IF('Payroll Form'!F62="","",'Payroll Form'!F62)</f>
        <v/>
      </c>
      <c r="D329" s="58" t="str">
        <f>IF('Payroll Form'!G62="","",'Payroll Form'!G62)</f>
        <v/>
      </c>
      <c r="E329" s="57" t="str">
        <f>IF('Payroll Form'!D62="","",'Payroll Form'!D62)</f>
        <v/>
      </c>
      <c r="F329" s="57" t="str">
        <f>IF('Payroll Form'!B62="","",'Payroll Form'!B62)</f>
        <v/>
      </c>
      <c r="G329" s="57" t="str">
        <f>IF('Payroll Form'!C62="","",'Payroll Form'!C62)</f>
        <v/>
      </c>
      <c r="H329" s="61"/>
      <c r="I329" s="62"/>
      <c r="J329" s="57" t="str">
        <f>IF('Payroll Form'!H62="","",-'Payroll Form'!H62)</f>
        <v/>
      </c>
    </row>
    <row r="330" spans="1:11" x14ac:dyDescent="0.25">
      <c r="A330" s="19" t="s">
        <v>24</v>
      </c>
      <c r="B330" s="53"/>
      <c r="C330" s="53"/>
      <c r="D330" s="54"/>
      <c r="E330" s="57" t="str">
        <f>IF('Payroll Form'!K62="","",'Payroll Form'!K62)</f>
        <v/>
      </c>
      <c r="F330" s="57" t="str">
        <f>IF('Payroll Form'!I62="","",'Payroll Form'!I62)</f>
        <v/>
      </c>
      <c r="G330" s="57" t="str">
        <f>IF('Payroll Form'!J62="","",'Payroll Form'!J62)</f>
        <v/>
      </c>
      <c r="H330" s="61"/>
      <c r="I330" s="62"/>
      <c r="J330" s="57" t="str">
        <f>IF('Payroll Form'!H62="","",'Payroll Form'!H62)</f>
        <v/>
      </c>
      <c r="K330" s="33"/>
    </row>
    <row r="331" spans="1:11" x14ac:dyDescent="0.25">
      <c r="A331" s="19" t="s">
        <v>25</v>
      </c>
      <c r="B331" s="53"/>
      <c r="C331" s="53"/>
      <c r="D331" s="54"/>
      <c r="E331" s="55"/>
      <c r="F331" s="55"/>
      <c r="G331" s="55"/>
      <c r="H331" s="61"/>
      <c r="I331" s="62"/>
      <c r="J331" s="56"/>
    </row>
    <row r="332" spans="1:11" x14ac:dyDescent="0.25">
      <c r="A332" s="19" t="s">
        <v>26</v>
      </c>
      <c r="B332" s="53"/>
      <c r="C332" s="53"/>
      <c r="D332" s="54"/>
      <c r="E332" s="55"/>
      <c r="F332" s="55"/>
      <c r="G332" s="55"/>
      <c r="H332" s="61"/>
      <c r="I332" s="62"/>
      <c r="J332" s="56"/>
    </row>
    <row r="333" spans="1:11" x14ac:dyDescent="0.25">
      <c r="A333" s="19" t="s">
        <v>27</v>
      </c>
      <c r="B333" s="53"/>
      <c r="C333" s="53"/>
      <c r="D333" s="54"/>
      <c r="E333" s="55"/>
      <c r="F333" s="55"/>
      <c r="G333" s="55"/>
      <c r="H333" s="61"/>
      <c r="I333" s="62"/>
      <c r="J333" s="56"/>
    </row>
    <row r="334" spans="1:11" x14ac:dyDescent="0.25">
      <c r="A334" s="19" t="s">
        <v>28</v>
      </c>
      <c r="B334" s="53"/>
      <c r="C334" s="53"/>
      <c r="D334" s="54"/>
      <c r="E334" s="55"/>
      <c r="F334" s="55"/>
      <c r="G334" s="55"/>
      <c r="H334" s="61"/>
      <c r="I334" s="62"/>
      <c r="J334" s="56"/>
    </row>
    <row r="335" spans="1:11" x14ac:dyDescent="0.25">
      <c r="A335" s="32" t="s">
        <v>75</v>
      </c>
      <c r="B335" s="28"/>
      <c r="C335" s="28"/>
      <c r="D335" s="37"/>
      <c r="E335" s="30"/>
      <c r="F335" s="30"/>
      <c r="G335" s="30"/>
      <c r="H335" s="30"/>
      <c r="I335" s="29"/>
      <c r="J335" s="31">
        <f>SUM(J329:J334)</f>
        <v>0</v>
      </c>
    </row>
    <row r="336" spans="1:11" x14ac:dyDescent="0.25">
      <c r="A336" s="19" t="s">
        <v>23</v>
      </c>
      <c r="B336" s="57" t="str">
        <f>IF('Payroll Form'!E63="","",'Payroll Form'!E63)</f>
        <v/>
      </c>
      <c r="C336" s="57" t="str">
        <f>IF('Payroll Form'!F63="","",'Payroll Form'!F63)</f>
        <v/>
      </c>
      <c r="D336" s="58" t="str">
        <f>IF('Payroll Form'!G63="","",'Payroll Form'!G63)</f>
        <v/>
      </c>
      <c r="E336" s="57" t="str">
        <f>IF('Payroll Form'!D63="","",'Payroll Form'!D63)</f>
        <v/>
      </c>
      <c r="F336" s="57" t="str">
        <f>IF('Payroll Form'!B63="","",'Payroll Form'!B63)</f>
        <v/>
      </c>
      <c r="G336" s="57" t="str">
        <f>IF('Payroll Form'!C63="","",'Payroll Form'!C63)</f>
        <v/>
      </c>
      <c r="H336" s="61"/>
      <c r="I336" s="62"/>
      <c r="J336" s="57" t="str">
        <f>IF('Payroll Form'!H63="","",-'Payroll Form'!H63)</f>
        <v/>
      </c>
    </row>
    <row r="337" spans="1:11" x14ac:dyDescent="0.25">
      <c r="A337" s="19" t="s">
        <v>24</v>
      </c>
      <c r="B337" s="53"/>
      <c r="C337" s="53"/>
      <c r="D337" s="54"/>
      <c r="E337" s="57" t="str">
        <f>IF('Payroll Form'!K63="","",'Payroll Form'!K63)</f>
        <v/>
      </c>
      <c r="F337" s="57" t="str">
        <f>IF('Payroll Form'!I63="","",'Payroll Form'!I63)</f>
        <v/>
      </c>
      <c r="G337" s="57" t="str">
        <f>IF('Payroll Form'!J63="","",'Payroll Form'!J63)</f>
        <v/>
      </c>
      <c r="H337" s="61"/>
      <c r="I337" s="62"/>
      <c r="J337" s="57" t="str">
        <f>IF('Payroll Form'!H63="","",'Payroll Form'!H63)</f>
        <v/>
      </c>
      <c r="K337" s="33"/>
    </row>
    <row r="338" spans="1:11" x14ac:dyDescent="0.25">
      <c r="A338" s="19" t="s">
        <v>25</v>
      </c>
      <c r="B338" s="53"/>
      <c r="C338" s="53"/>
      <c r="D338" s="54"/>
      <c r="E338" s="55"/>
      <c r="F338" s="55"/>
      <c r="G338" s="55"/>
      <c r="H338" s="61"/>
      <c r="I338" s="62"/>
      <c r="J338" s="56"/>
    </row>
    <row r="339" spans="1:11" x14ac:dyDescent="0.25">
      <c r="A339" s="19" t="s">
        <v>26</v>
      </c>
      <c r="B339" s="53"/>
      <c r="C339" s="53"/>
      <c r="D339" s="54"/>
      <c r="E339" s="55"/>
      <c r="F339" s="55"/>
      <c r="G339" s="55"/>
      <c r="H339" s="61"/>
      <c r="I339" s="62"/>
      <c r="J339" s="56"/>
    </row>
    <row r="340" spans="1:11" x14ac:dyDescent="0.25">
      <c r="A340" s="19" t="s">
        <v>27</v>
      </c>
      <c r="B340" s="53"/>
      <c r="C340" s="53"/>
      <c r="D340" s="54"/>
      <c r="E340" s="55"/>
      <c r="F340" s="55"/>
      <c r="G340" s="55"/>
      <c r="H340" s="61"/>
      <c r="I340" s="62"/>
      <c r="J340" s="56"/>
    </row>
    <row r="341" spans="1:11" x14ac:dyDescent="0.25">
      <c r="A341" s="19" t="s">
        <v>28</v>
      </c>
      <c r="B341" s="53"/>
      <c r="C341" s="53"/>
      <c r="D341" s="54"/>
      <c r="E341" s="55"/>
      <c r="F341" s="55"/>
      <c r="G341" s="55"/>
      <c r="H341" s="61"/>
      <c r="I341" s="62"/>
      <c r="J341" s="56"/>
    </row>
    <row r="342" spans="1:11" x14ac:dyDescent="0.25">
      <c r="A342" s="32" t="s">
        <v>76</v>
      </c>
      <c r="B342" s="28"/>
      <c r="C342" s="28"/>
      <c r="D342" s="37"/>
      <c r="E342" s="30"/>
      <c r="F342" s="30"/>
      <c r="G342" s="30"/>
      <c r="H342" s="30"/>
      <c r="I342" s="29"/>
      <c r="J342" s="31">
        <f>SUM(J336:J341)</f>
        <v>0</v>
      </c>
    </row>
    <row r="343" spans="1:11" x14ac:dyDescent="0.25">
      <c r="A343" s="19" t="s">
        <v>23</v>
      </c>
      <c r="B343" s="57" t="str">
        <f>IF('Payroll Form'!E64="","",'Payroll Form'!E64)</f>
        <v/>
      </c>
      <c r="C343" s="57" t="str">
        <f>IF('Payroll Form'!F64="","",'Payroll Form'!F64)</f>
        <v/>
      </c>
      <c r="D343" s="58" t="str">
        <f>IF('Payroll Form'!G64="","",'Payroll Form'!G64)</f>
        <v/>
      </c>
      <c r="E343" s="57" t="str">
        <f>IF('Payroll Form'!D64="","",'Payroll Form'!D64)</f>
        <v/>
      </c>
      <c r="F343" s="57" t="str">
        <f>IF('Payroll Form'!B64="","",'Payroll Form'!B64)</f>
        <v/>
      </c>
      <c r="G343" s="57" t="str">
        <f>IF('Payroll Form'!C64="","",'Payroll Form'!C64)</f>
        <v/>
      </c>
      <c r="H343" s="61"/>
      <c r="I343" s="62"/>
      <c r="J343" s="57" t="str">
        <f>IF('Payroll Form'!H64="","",-'Payroll Form'!H64)</f>
        <v/>
      </c>
    </row>
    <row r="344" spans="1:11" x14ac:dyDescent="0.25">
      <c r="A344" s="19" t="s">
        <v>24</v>
      </c>
      <c r="B344" s="53"/>
      <c r="C344" s="53"/>
      <c r="D344" s="54"/>
      <c r="E344" s="57" t="str">
        <f>IF('Payroll Form'!K64="","",'Payroll Form'!K64)</f>
        <v/>
      </c>
      <c r="F344" s="57" t="str">
        <f>IF('Payroll Form'!I64="","",'Payroll Form'!I64)</f>
        <v/>
      </c>
      <c r="G344" s="57" t="str">
        <f>IF('Payroll Form'!J64="","",'Payroll Form'!J64)</f>
        <v/>
      </c>
      <c r="H344" s="61"/>
      <c r="I344" s="62"/>
      <c r="J344" s="57" t="str">
        <f>IF('Payroll Form'!H64="","",'Payroll Form'!H64)</f>
        <v/>
      </c>
      <c r="K344" s="33"/>
    </row>
    <row r="345" spans="1:11" x14ac:dyDescent="0.25">
      <c r="A345" s="19" t="s">
        <v>25</v>
      </c>
      <c r="B345" s="53"/>
      <c r="C345" s="53"/>
      <c r="D345" s="54"/>
      <c r="E345" s="55"/>
      <c r="F345" s="55"/>
      <c r="G345" s="55"/>
      <c r="H345" s="61"/>
      <c r="I345" s="62"/>
      <c r="J345" s="56"/>
    </row>
    <row r="346" spans="1:11" x14ac:dyDescent="0.25">
      <c r="A346" s="19" t="s">
        <v>26</v>
      </c>
      <c r="B346" s="53"/>
      <c r="C346" s="53"/>
      <c r="D346" s="54"/>
      <c r="E346" s="55"/>
      <c r="F346" s="55"/>
      <c r="G346" s="55"/>
      <c r="H346" s="61"/>
      <c r="I346" s="62"/>
      <c r="J346" s="56"/>
    </row>
    <row r="347" spans="1:11" x14ac:dyDescent="0.25">
      <c r="A347" s="19" t="s">
        <v>27</v>
      </c>
      <c r="B347" s="53"/>
      <c r="C347" s="53"/>
      <c r="D347" s="54"/>
      <c r="E347" s="55"/>
      <c r="F347" s="55"/>
      <c r="G347" s="55"/>
      <c r="H347" s="61"/>
      <c r="I347" s="62"/>
      <c r="J347" s="56"/>
    </row>
    <row r="348" spans="1:11" x14ac:dyDescent="0.25">
      <c r="A348" s="19" t="s">
        <v>28</v>
      </c>
      <c r="B348" s="53"/>
      <c r="C348" s="53"/>
      <c r="D348" s="54"/>
      <c r="E348" s="55"/>
      <c r="F348" s="55"/>
      <c r="G348" s="55"/>
      <c r="H348" s="61"/>
      <c r="I348" s="62"/>
      <c r="J348" s="56"/>
    </row>
    <row r="349" spans="1:11" x14ac:dyDescent="0.25">
      <c r="A349" s="32" t="s">
        <v>77</v>
      </c>
      <c r="B349" s="28"/>
      <c r="C349" s="28"/>
      <c r="D349" s="37"/>
      <c r="E349" s="30"/>
      <c r="F349" s="30"/>
      <c r="G349" s="30"/>
      <c r="H349" s="30"/>
      <c r="I349" s="29"/>
      <c r="J349" s="31">
        <f>SUM(J343:J348)</f>
        <v>0</v>
      </c>
    </row>
    <row r="350" spans="1:11" x14ac:dyDescent="0.25">
      <c r="A350" s="19" t="s">
        <v>23</v>
      </c>
      <c r="B350" s="57" t="str">
        <f>IF('Payroll Form'!E65="","",'Payroll Form'!E65)</f>
        <v/>
      </c>
      <c r="C350" s="57" t="str">
        <f>IF('Payroll Form'!F65="","",'Payroll Form'!F65)</f>
        <v/>
      </c>
      <c r="D350" s="58" t="str">
        <f>IF('Payroll Form'!G65="","",'Payroll Form'!G65)</f>
        <v/>
      </c>
      <c r="E350" s="57" t="str">
        <f>IF('Payroll Form'!D65="","",'Payroll Form'!D65)</f>
        <v/>
      </c>
      <c r="F350" s="57" t="str">
        <f>IF('Payroll Form'!B65="","",'Payroll Form'!B65)</f>
        <v/>
      </c>
      <c r="G350" s="57" t="str">
        <f>IF('Payroll Form'!C65="","",'Payroll Form'!C65)</f>
        <v/>
      </c>
      <c r="H350" s="61"/>
      <c r="I350" s="62"/>
      <c r="J350" s="57" t="str">
        <f>IF('Payroll Form'!H65="","",-'Payroll Form'!H65)</f>
        <v/>
      </c>
    </row>
    <row r="351" spans="1:11" x14ac:dyDescent="0.25">
      <c r="A351" s="19" t="s">
        <v>24</v>
      </c>
      <c r="B351" s="53"/>
      <c r="C351" s="53"/>
      <c r="D351" s="54"/>
      <c r="E351" s="57" t="str">
        <f>IF('Payroll Form'!K65="","",'Payroll Form'!K65)</f>
        <v/>
      </c>
      <c r="F351" s="57" t="str">
        <f>IF('Payroll Form'!I65="","",'Payroll Form'!I65)</f>
        <v/>
      </c>
      <c r="G351" s="57" t="str">
        <f>IF('Payroll Form'!J65="","",'Payroll Form'!J65)</f>
        <v/>
      </c>
      <c r="H351" s="61"/>
      <c r="I351" s="62"/>
      <c r="J351" s="57" t="str">
        <f>IF('Payroll Form'!H65="","",'Payroll Form'!H65)</f>
        <v/>
      </c>
      <c r="K351" s="33"/>
    </row>
    <row r="352" spans="1:11" x14ac:dyDescent="0.25">
      <c r="A352" s="19" t="s">
        <v>25</v>
      </c>
      <c r="B352" s="53"/>
      <c r="C352" s="53"/>
      <c r="D352" s="54"/>
      <c r="E352" s="55"/>
      <c r="F352" s="55"/>
      <c r="G352" s="55"/>
      <c r="H352" s="61"/>
      <c r="I352" s="62"/>
      <c r="J352" s="56"/>
    </row>
    <row r="353" spans="1:11" x14ac:dyDescent="0.25">
      <c r="A353" s="19" t="s">
        <v>26</v>
      </c>
      <c r="B353" s="53"/>
      <c r="C353" s="53"/>
      <c r="D353" s="54"/>
      <c r="E353" s="55"/>
      <c r="F353" s="55"/>
      <c r="G353" s="55"/>
      <c r="H353" s="61"/>
      <c r="I353" s="62"/>
      <c r="J353" s="56"/>
    </row>
    <row r="354" spans="1:11" x14ac:dyDescent="0.25">
      <c r="A354" s="19" t="s">
        <v>27</v>
      </c>
      <c r="B354" s="53"/>
      <c r="C354" s="53"/>
      <c r="D354" s="54"/>
      <c r="E354" s="55"/>
      <c r="F354" s="55"/>
      <c r="G354" s="55"/>
      <c r="H354" s="61"/>
      <c r="I354" s="62"/>
      <c r="J354" s="56"/>
    </row>
    <row r="355" spans="1:11" x14ac:dyDescent="0.25">
      <c r="A355" s="19" t="s">
        <v>28</v>
      </c>
      <c r="B355" s="53"/>
      <c r="C355" s="53"/>
      <c r="D355" s="54"/>
      <c r="E355" s="55"/>
      <c r="F355" s="55"/>
      <c r="G355" s="55"/>
      <c r="H355" s="61"/>
      <c r="I355" s="62"/>
      <c r="J355" s="56"/>
    </row>
    <row r="356" spans="1:11" x14ac:dyDescent="0.25">
      <c r="A356" s="32" t="s">
        <v>78</v>
      </c>
      <c r="B356" s="28"/>
      <c r="C356" s="28"/>
      <c r="D356" s="37"/>
      <c r="E356" s="30"/>
      <c r="F356" s="30"/>
      <c r="G356" s="30"/>
      <c r="H356" s="30"/>
      <c r="I356" s="29"/>
      <c r="J356" s="31">
        <f>SUM(J350:J355)</f>
        <v>0</v>
      </c>
    </row>
    <row r="357" spans="1:11" x14ac:dyDescent="0.25">
      <c r="A357" s="19" t="s">
        <v>23</v>
      </c>
      <c r="B357" s="57" t="str">
        <f>IF('Payroll Form'!E66="","",'Payroll Form'!E66)</f>
        <v/>
      </c>
      <c r="C357" s="57" t="str">
        <f>IF('Payroll Form'!F66="","",'Payroll Form'!F66)</f>
        <v/>
      </c>
      <c r="D357" s="58" t="str">
        <f>IF('Payroll Form'!G66="","",'Payroll Form'!G66)</f>
        <v/>
      </c>
      <c r="E357" s="57" t="str">
        <f>IF('Payroll Form'!D66="","",'Payroll Form'!D66)</f>
        <v/>
      </c>
      <c r="F357" s="57" t="str">
        <f>IF('Payroll Form'!B66="","",'Payroll Form'!B66)</f>
        <v/>
      </c>
      <c r="G357" s="57" t="str">
        <f>IF('Payroll Form'!C66="","",'Payroll Form'!C66)</f>
        <v/>
      </c>
      <c r="H357" s="61"/>
      <c r="I357" s="62"/>
      <c r="J357" s="57" t="str">
        <f>IF('Payroll Form'!H66="","",-'Payroll Form'!H66)</f>
        <v/>
      </c>
    </row>
    <row r="358" spans="1:11" x14ac:dyDescent="0.25">
      <c r="A358" s="19" t="s">
        <v>24</v>
      </c>
      <c r="B358" s="53"/>
      <c r="C358" s="53"/>
      <c r="D358" s="54"/>
      <c r="E358" s="57" t="str">
        <f>IF('Payroll Form'!K66="","",'Payroll Form'!K66)</f>
        <v/>
      </c>
      <c r="F358" s="57" t="str">
        <f>IF('Payroll Form'!I66="","",'Payroll Form'!I66)</f>
        <v/>
      </c>
      <c r="G358" s="57" t="str">
        <f>IF('Payroll Form'!J66="","",'Payroll Form'!J66)</f>
        <v/>
      </c>
      <c r="H358" s="61"/>
      <c r="I358" s="62"/>
      <c r="J358" s="57" t="str">
        <f>IF('Payroll Form'!H66="","",'Payroll Form'!H66)</f>
        <v/>
      </c>
      <c r="K358" s="33"/>
    </row>
    <row r="359" spans="1:11" x14ac:dyDescent="0.25">
      <c r="A359" s="19" t="s">
        <v>25</v>
      </c>
      <c r="B359" s="53"/>
      <c r="C359" s="53"/>
      <c r="D359" s="54"/>
      <c r="E359" s="55"/>
      <c r="F359" s="55"/>
      <c r="G359" s="55"/>
      <c r="H359" s="61"/>
      <c r="I359" s="62"/>
      <c r="J359" s="56"/>
    </row>
    <row r="360" spans="1:11" x14ac:dyDescent="0.25">
      <c r="A360" s="19" t="s">
        <v>26</v>
      </c>
      <c r="B360" s="53"/>
      <c r="C360" s="53"/>
      <c r="D360" s="54"/>
      <c r="E360" s="55"/>
      <c r="F360" s="55"/>
      <c r="G360" s="55"/>
      <c r="H360" s="61"/>
      <c r="I360" s="62"/>
      <c r="J360" s="56"/>
    </row>
    <row r="361" spans="1:11" x14ac:dyDescent="0.25">
      <c r="A361" s="19" t="s">
        <v>27</v>
      </c>
      <c r="B361" s="53"/>
      <c r="C361" s="53"/>
      <c r="D361" s="54"/>
      <c r="E361" s="55"/>
      <c r="F361" s="55"/>
      <c r="G361" s="55"/>
      <c r="H361" s="61"/>
      <c r="I361" s="62"/>
      <c r="J361" s="56"/>
    </row>
    <row r="362" spans="1:11" x14ac:dyDescent="0.25">
      <c r="A362" s="19" t="s">
        <v>28</v>
      </c>
      <c r="B362" s="53"/>
      <c r="C362" s="53"/>
      <c r="D362" s="54"/>
      <c r="E362" s="55"/>
      <c r="F362" s="55"/>
      <c r="G362" s="55"/>
      <c r="H362" s="61"/>
      <c r="I362" s="62"/>
      <c r="J362" s="56"/>
    </row>
    <row r="363" spans="1:11" x14ac:dyDescent="0.25">
      <c r="A363" s="32" t="s">
        <v>79</v>
      </c>
      <c r="B363" s="28"/>
      <c r="C363" s="28"/>
      <c r="D363" s="37"/>
      <c r="E363" s="30"/>
      <c r="F363" s="30"/>
      <c r="G363" s="30"/>
      <c r="H363" s="30"/>
      <c r="I363" s="29"/>
      <c r="J363" s="31">
        <f>SUM(J357:J362)</f>
        <v>0</v>
      </c>
    </row>
    <row r="364" spans="1:11" x14ac:dyDescent="0.25">
      <c r="A364" s="19" t="s">
        <v>23</v>
      </c>
      <c r="B364" s="57" t="str">
        <f>IF('Payroll Form'!E67="","",'Payroll Form'!E67)</f>
        <v/>
      </c>
      <c r="C364" s="57" t="str">
        <f>IF('Payroll Form'!F67="","",'Payroll Form'!F67)</f>
        <v/>
      </c>
      <c r="D364" s="58" t="str">
        <f>IF('Payroll Form'!G67="","",'Payroll Form'!G67)</f>
        <v/>
      </c>
      <c r="E364" s="57" t="str">
        <f>IF('Payroll Form'!D67="","",'Payroll Form'!D67)</f>
        <v/>
      </c>
      <c r="F364" s="57" t="str">
        <f>IF('Payroll Form'!B67="","",'Payroll Form'!B67)</f>
        <v/>
      </c>
      <c r="G364" s="57" t="str">
        <f>IF('Payroll Form'!C67="","",'Payroll Form'!C67)</f>
        <v/>
      </c>
      <c r="H364" s="61"/>
      <c r="I364" s="62"/>
      <c r="J364" s="57" t="str">
        <f>IF('Payroll Form'!H67="","",-'Payroll Form'!H67)</f>
        <v/>
      </c>
    </row>
    <row r="365" spans="1:11" x14ac:dyDescent="0.25">
      <c r="A365" s="19" t="s">
        <v>24</v>
      </c>
      <c r="B365" s="53"/>
      <c r="C365" s="53"/>
      <c r="D365" s="54"/>
      <c r="E365" s="57" t="str">
        <f>IF('Payroll Form'!K67="","",'Payroll Form'!K67)</f>
        <v/>
      </c>
      <c r="F365" s="57" t="str">
        <f>IF('Payroll Form'!I67="","",'Payroll Form'!I67)</f>
        <v/>
      </c>
      <c r="G365" s="57" t="str">
        <f>IF('Payroll Form'!J67="","",'Payroll Form'!J67)</f>
        <v/>
      </c>
      <c r="H365" s="61"/>
      <c r="I365" s="62"/>
      <c r="J365" s="57" t="str">
        <f>IF('Payroll Form'!H67="","",'Payroll Form'!H67)</f>
        <v/>
      </c>
      <c r="K365" s="33"/>
    </row>
    <row r="366" spans="1:11" x14ac:dyDescent="0.25">
      <c r="A366" s="19" t="s">
        <v>25</v>
      </c>
      <c r="B366" s="53"/>
      <c r="C366" s="53"/>
      <c r="D366" s="54"/>
      <c r="E366" s="55"/>
      <c r="F366" s="55"/>
      <c r="G366" s="55"/>
      <c r="H366" s="61"/>
      <c r="I366" s="62"/>
      <c r="J366" s="56"/>
    </row>
    <row r="367" spans="1:11" x14ac:dyDescent="0.25">
      <c r="A367" s="19" t="s">
        <v>26</v>
      </c>
      <c r="B367" s="53"/>
      <c r="C367" s="53"/>
      <c r="D367" s="54"/>
      <c r="E367" s="55"/>
      <c r="F367" s="55"/>
      <c r="G367" s="55"/>
      <c r="H367" s="61"/>
      <c r="I367" s="62"/>
      <c r="J367" s="56"/>
    </row>
    <row r="368" spans="1:11" x14ac:dyDescent="0.25">
      <c r="A368" s="19" t="s">
        <v>27</v>
      </c>
      <c r="B368" s="53"/>
      <c r="C368" s="53"/>
      <c r="D368" s="54"/>
      <c r="E368" s="55"/>
      <c r="F368" s="55"/>
      <c r="G368" s="55"/>
      <c r="H368" s="61"/>
      <c r="I368" s="62"/>
      <c r="J368" s="56"/>
    </row>
    <row r="369" spans="1:11" x14ac:dyDescent="0.25">
      <c r="A369" s="19" t="s">
        <v>28</v>
      </c>
      <c r="B369" s="53"/>
      <c r="C369" s="53"/>
      <c r="D369" s="54"/>
      <c r="E369" s="55"/>
      <c r="F369" s="55"/>
      <c r="G369" s="55"/>
      <c r="H369" s="61"/>
      <c r="I369" s="62"/>
      <c r="J369" s="56"/>
    </row>
    <row r="370" spans="1:11" x14ac:dyDescent="0.25">
      <c r="A370" s="32" t="s">
        <v>80</v>
      </c>
      <c r="B370" s="28"/>
      <c r="C370" s="28"/>
      <c r="D370" s="37"/>
      <c r="E370" s="30"/>
      <c r="F370" s="30"/>
      <c r="G370" s="30"/>
      <c r="H370" s="30"/>
      <c r="I370" s="29"/>
      <c r="J370" s="31">
        <f>SUM(J364:J369)</f>
        <v>0</v>
      </c>
    </row>
    <row r="371" spans="1:11" x14ac:dyDescent="0.25">
      <c r="A371" s="19" t="s">
        <v>23</v>
      </c>
      <c r="B371" s="57" t="str">
        <f>IF('Payroll Form'!E68="","",'Payroll Form'!E68)</f>
        <v/>
      </c>
      <c r="C371" s="57" t="str">
        <f>IF('Payroll Form'!F68="","",'Payroll Form'!F68)</f>
        <v/>
      </c>
      <c r="D371" s="58" t="str">
        <f>IF('Payroll Form'!G68="","",'Payroll Form'!G68)</f>
        <v/>
      </c>
      <c r="E371" s="57" t="str">
        <f>IF('Payroll Form'!D68="","",'Payroll Form'!D68)</f>
        <v/>
      </c>
      <c r="F371" s="57" t="str">
        <f>IF('Payroll Form'!B68="","",'Payroll Form'!B68)</f>
        <v/>
      </c>
      <c r="G371" s="57" t="str">
        <f>IF('Payroll Form'!C68="","",'Payroll Form'!C68)</f>
        <v/>
      </c>
      <c r="H371" s="61"/>
      <c r="I371" s="62"/>
      <c r="J371" s="57" t="str">
        <f>IF('Payroll Form'!H68="","",-'Payroll Form'!H68)</f>
        <v/>
      </c>
    </row>
    <row r="372" spans="1:11" x14ac:dyDescent="0.25">
      <c r="A372" s="19" t="s">
        <v>24</v>
      </c>
      <c r="B372" s="53"/>
      <c r="C372" s="53"/>
      <c r="D372" s="54"/>
      <c r="E372" s="57" t="str">
        <f>IF('Payroll Form'!K68="","",'Payroll Form'!K68)</f>
        <v/>
      </c>
      <c r="F372" s="57" t="str">
        <f>IF('Payroll Form'!I68="","",'Payroll Form'!I68)</f>
        <v/>
      </c>
      <c r="G372" s="57" t="str">
        <f>IF('Payroll Form'!J68="","",'Payroll Form'!J68)</f>
        <v/>
      </c>
      <c r="H372" s="61"/>
      <c r="I372" s="62"/>
      <c r="J372" s="57" t="str">
        <f>IF('Payroll Form'!H68="","",'Payroll Form'!H68)</f>
        <v/>
      </c>
      <c r="K372" s="33"/>
    </row>
    <row r="373" spans="1:11" x14ac:dyDescent="0.25">
      <c r="A373" s="19" t="s">
        <v>25</v>
      </c>
      <c r="B373" s="53"/>
      <c r="C373" s="53"/>
      <c r="D373" s="54"/>
      <c r="E373" s="55"/>
      <c r="F373" s="55"/>
      <c r="G373" s="55"/>
      <c r="H373" s="61"/>
      <c r="I373" s="62"/>
      <c r="J373" s="56"/>
    </row>
    <row r="374" spans="1:11" x14ac:dyDescent="0.25">
      <c r="A374" s="19" t="s">
        <v>26</v>
      </c>
      <c r="B374" s="53"/>
      <c r="C374" s="53"/>
      <c r="D374" s="54"/>
      <c r="E374" s="55"/>
      <c r="F374" s="55"/>
      <c r="G374" s="55"/>
      <c r="H374" s="61"/>
      <c r="I374" s="62"/>
      <c r="J374" s="56"/>
    </row>
    <row r="375" spans="1:11" x14ac:dyDescent="0.25">
      <c r="A375" s="19" t="s">
        <v>27</v>
      </c>
      <c r="B375" s="53"/>
      <c r="C375" s="53"/>
      <c r="D375" s="54"/>
      <c r="E375" s="55"/>
      <c r="F375" s="55"/>
      <c r="G375" s="55"/>
      <c r="H375" s="61"/>
      <c r="I375" s="62"/>
      <c r="J375" s="56"/>
    </row>
    <row r="376" spans="1:11" x14ac:dyDescent="0.25">
      <c r="A376" s="19" t="s">
        <v>28</v>
      </c>
      <c r="B376" s="53"/>
      <c r="C376" s="53"/>
      <c r="D376" s="54"/>
      <c r="E376" s="55"/>
      <c r="F376" s="55"/>
      <c r="G376" s="55"/>
      <c r="H376" s="61"/>
      <c r="I376" s="62"/>
      <c r="J376" s="56"/>
    </row>
    <row r="377" spans="1:11" x14ac:dyDescent="0.25">
      <c r="A377" s="32" t="s">
        <v>81</v>
      </c>
      <c r="B377" s="28"/>
      <c r="C377" s="28"/>
      <c r="D377" s="37"/>
      <c r="E377" s="30"/>
      <c r="F377" s="30"/>
      <c r="G377" s="30"/>
      <c r="H377" s="30"/>
      <c r="I377" s="29"/>
      <c r="J377" s="31">
        <f>SUM(J371:J376)</f>
        <v>0</v>
      </c>
    </row>
    <row r="378" spans="1:11" x14ac:dyDescent="0.25">
      <c r="A378" s="19" t="s">
        <v>23</v>
      </c>
      <c r="B378" s="57" t="str">
        <f>IF('Payroll Form'!E69="","",'Payroll Form'!E69)</f>
        <v/>
      </c>
      <c r="C378" s="57" t="str">
        <f>IF('Payroll Form'!F69="","",'Payroll Form'!F69)</f>
        <v/>
      </c>
      <c r="D378" s="58" t="str">
        <f>IF('Payroll Form'!G69="","",'Payroll Form'!G69)</f>
        <v/>
      </c>
      <c r="E378" s="57" t="str">
        <f>IF('Payroll Form'!D69="","",'Payroll Form'!D69)</f>
        <v/>
      </c>
      <c r="F378" s="57" t="str">
        <f>IF('Payroll Form'!B69="","",'Payroll Form'!B69)</f>
        <v/>
      </c>
      <c r="G378" s="57" t="str">
        <f>IF('Payroll Form'!C69="","",'Payroll Form'!C69)</f>
        <v/>
      </c>
      <c r="H378" s="61"/>
      <c r="I378" s="62"/>
      <c r="J378" s="57" t="str">
        <f>IF('Payroll Form'!H69="","",-'Payroll Form'!H69)</f>
        <v/>
      </c>
    </row>
    <row r="379" spans="1:11" x14ac:dyDescent="0.25">
      <c r="A379" s="19" t="s">
        <v>24</v>
      </c>
      <c r="B379" s="53"/>
      <c r="C379" s="53"/>
      <c r="D379" s="54"/>
      <c r="E379" s="57" t="str">
        <f>IF('Payroll Form'!K69="","",'Payroll Form'!K69)</f>
        <v/>
      </c>
      <c r="F379" s="57" t="str">
        <f>IF('Payroll Form'!I69="","",'Payroll Form'!I69)</f>
        <v/>
      </c>
      <c r="G379" s="57" t="str">
        <f>IF('Payroll Form'!J69="","",'Payroll Form'!J69)</f>
        <v/>
      </c>
      <c r="H379" s="61"/>
      <c r="I379" s="62"/>
      <c r="J379" s="57" t="str">
        <f>IF('Payroll Form'!H69="","",'Payroll Form'!H69)</f>
        <v/>
      </c>
      <c r="K379" s="33"/>
    </row>
    <row r="380" spans="1:11" x14ac:dyDescent="0.25">
      <c r="A380" s="19" t="s">
        <v>25</v>
      </c>
      <c r="B380" s="53"/>
      <c r="C380" s="53"/>
      <c r="D380" s="54"/>
      <c r="E380" s="55"/>
      <c r="F380" s="55"/>
      <c r="G380" s="55"/>
      <c r="H380" s="61"/>
      <c r="I380" s="62"/>
      <c r="J380" s="56"/>
    </row>
    <row r="381" spans="1:11" x14ac:dyDescent="0.25">
      <c r="A381" s="19" t="s">
        <v>26</v>
      </c>
      <c r="B381" s="53"/>
      <c r="C381" s="53"/>
      <c r="D381" s="54"/>
      <c r="E381" s="55"/>
      <c r="F381" s="55"/>
      <c r="G381" s="55"/>
      <c r="H381" s="61"/>
      <c r="I381" s="62"/>
      <c r="J381" s="56"/>
    </row>
    <row r="382" spans="1:11" x14ac:dyDescent="0.25">
      <c r="A382" s="19" t="s">
        <v>27</v>
      </c>
      <c r="B382" s="53"/>
      <c r="C382" s="53"/>
      <c r="D382" s="54"/>
      <c r="E382" s="55"/>
      <c r="F382" s="55"/>
      <c r="G382" s="55"/>
      <c r="H382" s="61"/>
      <c r="I382" s="62"/>
      <c r="J382" s="56"/>
    </row>
    <row r="383" spans="1:11" x14ac:dyDescent="0.25">
      <c r="A383" s="19" t="s">
        <v>28</v>
      </c>
      <c r="B383" s="53"/>
      <c r="C383" s="53"/>
      <c r="D383" s="54"/>
      <c r="E383" s="55"/>
      <c r="F383" s="55"/>
      <c r="G383" s="55"/>
      <c r="H383" s="61"/>
      <c r="I383" s="62"/>
      <c r="J383" s="56"/>
    </row>
    <row r="384" spans="1:11" x14ac:dyDescent="0.25">
      <c r="A384" s="32" t="s">
        <v>82</v>
      </c>
      <c r="B384" s="28"/>
      <c r="C384" s="28"/>
      <c r="D384" s="37"/>
      <c r="E384" s="30"/>
      <c r="F384" s="30"/>
      <c r="G384" s="30"/>
      <c r="H384" s="30"/>
      <c r="I384" s="29"/>
      <c r="J384" s="31">
        <f>SUM(J378:J383)</f>
        <v>0</v>
      </c>
    </row>
    <row r="385" spans="1:11" x14ac:dyDescent="0.25">
      <c r="A385" s="19" t="s">
        <v>23</v>
      </c>
      <c r="B385" s="57" t="str">
        <f>IF('Payroll Form'!E70="","",'Payroll Form'!E70)</f>
        <v/>
      </c>
      <c r="C385" s="57" t="str">
        <f>IF('Payroll Form'!F70="","",'Payroll Form'!F70)</f>
        <v/>
      </c>
      <c r="D385" s="58" t="str">
        <f>IF('Payroll Form'!G70="","",'Payroll Form'!G70)</f>
        <v/>
      </c>
      <c r="E385" s="57" t="str">
        <f>IF('Payroll Form'!D70="","",'Payroll Form'!D70)</f>
        <v/>
      </c>
      <c r="F385" s="57" t="str">
        <f>IF('Payroll Form'!B70="","",'Payroll Form'!B70)</f>
        <v/>
      </c>
      <c r="G385" s="57" t="str">
        <f>IF('Payroll Form'!C70="","",'Payroll Form'!C70)</f>
        <v/>
      </c>
      <c r="H385" s="61"/>
      <c r="I385" s="62"/>
      <c r="J385" s="57" t="str">
        <f>IF('Payroll Form'!H70="","",-'Payroll Form'!H70)</f>
        <v/>
      </c>
    </row>
    <row r="386" spans="1:11" x14ac:dyDescent="0.25">
      <c r="A386" s="19" t="s">
        <v>24</v>
      </c>
      <c r="B386" s="53"/>
      <c r="C386" s="53"/>
      <c r="D386" s="54"/>
      <c r="E386" s="57" t="str">
        <f>IF('Payroll Form'!K70="","",'Payroll Form'!K70)</f>
        <v/>
      </c>
      <c r="F386" s="57" t="str">
        <f>IF('Payroll Form'!I70="","",'Payroll Form'!I70)</f>
        <v/>
      </c>
      <c r="G386" s="57" t="str">
        <f>IF('Payroll Form'!J70="","",'Payroll Form'!J70)</f>
        <v/>
      </c>
      <c r="H386" s="61"/>
      <c r="I386" s="62"/>
      <c r="J386" s="57" t="str">
        <f>IF('Payroll Form'!H70="","",'Payroll Form'!H70)</f>
        <v/>
      </c>
      <c r="K386" s="33"/>
    </row>
    <row r="387" spans="1:11" x14ac:dyDescent="0.25">
      <c r="A387" s="19" t="s">
        <v>25</v>
      </c>
      <c r="B387" s="53"/>
      <c r="C387" s="53"/>
      <c r="D387" s="54"/>
      <c r="E387" s="55"/>
      <c r="F387" s="55"/>
      <c r="G387" s="55"/>
      <c r="H387" s="61"/>
      <c r="I387" s="62"/>
      <c r="J387" s="56"/>
    </row>
    <row r="388" spans="1:11" x14ac:dyDescent="0.25">
      <c r="A388" s="19" t="s">
        <v>26</v>
      </c>
      <c r="B388" s="53"/>
      <c r="C388" s="53"/>
      <c r="D388" s="54"/>
      <c r="E388" s="55"/>
      <c r="F388" s="55"/>
      <c r="G388" s="55"/>
      <c r="H388" s="61"/>
      <c r="I388" s="62"/>
      <c r="J388" s="56"/>
    </row>
    <row r="389" spans="1:11" x14ac:dyDescent="0.25">
      <c r="A389" s="19" t="s">
        <v>27</v>
      </c>
      <c r="B389" s="53"/>
      <c r="C389" s="53"/>
      <c r="D389" s="54"/>
      <c r="E389" s="55"/>
      <c r="F389" s="55"/>
      <c r="G389" s="55"/>
      <c r="H389" s="61"/>
      <c r="I389" s="62"/>
      <c r="J389" s="56"/>
    </row>
    <row r="390" spans="1:11" x14ac:dyDescent="0.25">
      <c r="A390" s="19" t="s">
        <v>28</v>
      </c>
      <c r="B390" s="53"/>
      <c r="C390" s="53"/>
      <c r="D390" s="54"/>
      <c r="E390" s="55"/>
      <c r="F390" s="55"/>
      <c r="G390" s="55"/>
      <c r="H390" s="61"/>
      <c r="I390" s="62"/>
      <c r="J390" s="56"/>
    </row>
    <row r="391" spans="1:11" x14ac:dyDescent="0.25">
      <c r="A391" s="32" t="s">
        <v>83</v>
      </c>
      <c r="B391" s="28"/>
      <c r="C391" s="28"/>
      <c r="D391" s="37"/>
      <c r="E391" s="30"/>
      <c r="F391" s="30"/>
      <c r="G391" s="30"/>
      <c r="H391" s="30"/>
      <c r="I391" s="29"/>
      <c r="J391" s="31">
        <f>SUM(J385:J390)</f>
        <v>0</v>
      </c>
    </row>
    <row r="392" spans="1:11" x14ac:dyDescent="0.25">
      <c r="A392" s="19" t="s">
        <v>23</v>
      </c>
      <c r="B392" s="57" t="str">
        <f>IF('Payroll Form'!E71="","",'Payroll Form'!E71)</f>
        <v/>
      </c>
      <c r="C392" s="57" t="str">
        <f>IF('Payroll Form'!F71="","",'Payroll Form'!F71)</f>
        <v/>
      </c>
      <c r="D392" s="58" t="str">
        <f>IF('Payroll Form'!G71="","",'Payroll Form'!G71)</f>
        <v/>
      </c>
      <c r="E392" s="57" t="str">
        <f>IF('Payroll Form'!D71="","",'Payroll Form'!D71)</f>
        <v/>
      </c>
      <c r="F392" s="57" t="str">
        <f>IF('Payroll Form'!B71="","",'Payroll Form'!B71)</f>
        <v/>
      </c>
      <c r="G392" s="57" t="str">
        <f>IF('Payroll Form'!C71="","",'Payroll Form'!C71)</f>
        <v/>
      </c>
      <c r="H392" s="61"/>
      <c r="I392" s="62"/>
      <c r="J392" s="57" t="str">
        <f>IF('Payroll Form'!H71="","",-'Payroll Form'!H71)</f>
        <v/>
      </c>
    </row>
    <row r="393" spans="1:11" x14ac:dyDescent="0.25">
      <c r="A393" s="19" t="s">
        <v>24</v>
      </c>
      <c r="B393" s="53"/>
      <c r="C393" s="53"/>
      <c r="D393" s="54"/>
      <c r="E393" s="57" t="str">
        <f>IF('Payroll Form'!K71="","",'Payroll Form'!K71)</f>
        <v/>
      </c>
      <c r="F393" s="57" t="str">
        <f>IF('Payroll Form'!I71="","",'Payroll Form'!I71)</f>
        <v/>
      </c>
      <c r="G393" s="57" t="str">
        <f>IF('Payroll Form'!J71="","",'Payroll Form'!J71)</f>
        <v/>
      </c>
      <c r="H393" s="61"/>
      <c r="I393" s="62"/>
      <c r="J393" s="57" t="str">
        <f>IF('Payroll Form'!H71="","",'Payroll Form'!H71)</f>
        <v/>
      </c>
      <c r="K393" s="33"/>
    </row>
    <row r="394" spans="1:11" x14ac:dyDescent="0.25">
      <c r="A394" s="19" t="s">
        <v>25</v>
      </c>
      <c r="B394" s="53"/>
      <c r="C394" s="53"/>
      <c r="D394" s="54"/>
      <c r="E394" s="55"/>
      <c r="F394" s="55"/>
      <c r="G394" s="55"/>
      <c r="H394" s="61"/>
      <c r="I394" s="62"/>
      <c r="J394" s="56"/>
    </row>
    <row r="395" spans="1:11" x14ac:dyDescent="0.25">
      <c r="A395" s="19" t="s">
        <v>26</v>
      </c>
      <c r="B395" s="53"/>
      <c r="C395" s="53"/>
      <c r="D395" s="54"/>
      <c r="E395" s="55"/>
      <c r="F395" s="55"/>
      <c r="G395" s="55"/>
      <c r="H395" s="61"/>
      <c r="I395" s="62"/>
      <c r="J395" s="56"/>
    </row>
    <row r="396" spans="1:11" x14ac:dyDescent="0.25">
      <c r="A396" s="19" t="s">
        <v>27</v>
      </c>
      <c r="B396" s="53"/>
      <c r="C396" s="53"/>
      <c r="D396" s="54"/>
      <c r="E396" s="55"/>
      <c r="F396" s="55"/>
      <c r="G396" s="55"/>
      <c r="H396" s="61"/>
      <c r="I396" s="62"/>
      <c r="J396" s="56"/>
    </row>
    <row r="397" spans="1:11" x14ac:dyDescent="0.25">
      <c r="A397" s="19" t="s">
        <v>28</v>
      </c>
      <c r="B397" s="53"/>
      <c r="C397" s="53"/>
      <c r="D397" s="54"/>
      <c r="E397" s="55"/>
      <c r="F397" s="55"/>
      <c r="G397" s="55"/>
      <c r="H397" s="61"/>
      <c r="I397" s="62"/>
      <c r="J397" s="56"/>
    </row>
    <row r="398" spans="1:11" x14ac:dyDescent="0.25">
      <c r="A398" s="32" t="s">
        <v>84</v>
      </c>
      <c r="B398" s="28"/>
      <c r="C398" s="28"/>
      <c r="D398" s="37"/>
      <c r="E398" s="30"/>
      <c r="F398" s="30"/>
      <c r="G398" s="30"/>
      <c r="H398" s="30"/>
      <c r="I398" s="29"/>
      <c r="J398" s="31">
        <f>SUM(J392:J397)</f>
        <v>0</v>
      </c>
    </row>
    <row r="399" spans="1:11" x14ac:dyDescent="0.25">
      <c r="A399" s="19" t="s">
        <v>23</v>
      </c>
      <c r="B399" s="57" t="str">
        <f>IF('Payroll Form'!E72="","",'Payroll Form'!E72)</f>
        <v/>
      </c>
      <c r="C399" s="57" t="str">
        <f>IF('Payroll Form'!F72="","",'Payroll Form'!F72)</f>
        <v/>
      </c>
      <c r="D399" s="58" t="str">
        <f>IF('Payroll Form'!G72="","",'Payroll Form'!G72)</f>
        <v/>
      </c>
      <c r="E399" s="57" t="str">
        <f>IF('Payroll Form'!D72="","",'Payroll Form'!D72)</f>
        <v/>
      </c>
      <c r="F399" s="57" t="str">
        <f>IF('Payroll Form'!B72="","",'Payroll Form'!B72)</f>
        <v/>
      </c>
      <c r="G399" s="57" t="str">
        <f>IF('Payroll Form'!C72="","",'Payroll Form'!C72)</f>
        <v/>
      </c>
      <c r="H399" s="61"/>
      <c r="I399" s="62"/>
      <c r="J399" s="57" t="str">
        <f>IF('Payroll Form'!H72="","",-'Payroll Form'!H72)</f>
        <v/>
      </c>
    </row>
    <row r="400" spans="1:11" x14ac:dyDescent="0.25">
      <c r="A400" s="19" t="s">
        <v>24</v>
      </c>
      <c r="B400" s="53"/>
      <c r="C400" s="53"/>
      <c r="D400" s="54"/>
      <c r="E400" s="57" t="str">
        <f>IF('Payroll Form'!K72="","",'Payroll Form'!K72)</f>
        <v/>
      </c>
      <c r="F400" s="57" t="str">
        <f>IF('Payroll Form'!I72="","",'Payroll Form'!I72)</f>
        <v/>
      </c>
      <c r="G400" s="57" t="str">
        <f>IF('Payroll Form'!J72="","",'Payroll Form'!J72)</f>
        <v/>
      </c>
      <c r="H400" s="61"/>
      <c r="I400" s="62"/>
      <c r="J400" s="57" t="str">
        <f>IF('Payroll Form'!H72="","",'Payroll Form'!H72)</f>
        <v/>
      </c>
      <c r="K400" s="33"/>
    </row>
    <row r="401" spans="1:11" x14ac:dyDescent="0.25">
      <c r="A401" s="19" t="s">
        <v>25</v>
      </c>
      <c r="B401" s="53"/>
      <c r="C401" s="53"/>
      <c r="D401" s="54"/>
      <c r="E401" s="55"/>
      <c r="F401" s="55"/>
      <c r="G401" s="55"/>
      <c r="H401" s="61"/>
      <c r="I401" s="62"/>
      <c r="J401" s="56"/>
    </row>
    <row r="402" spans="1:11" x14ac:dyDescent="0.25">
      <c r="A402" s="19" t="s">
        <v>26</v>
      </c>
      <c r="B402" s="53"/>
      <c r="C402" s="53"/>
      <c r="D402" s="54"/>
      <c r="E402" s="55"/>
      <c r="F402" s="55"/>
      <c r="G402" s="55"/>
      <c r="H402" s="61"/>
      <c r="I402" s="62"/>
      <c r="J402" s="56"/>
    </row>
    <row r="403" spans="1:11" x14ac:dyDescent="0.25">
      <c r="A403" s="19" t="s">
        <v>27</v>
      </c>
      <c r="B403" s="53"/>
      <c r="C403" s="53"/>
      <c r="D403" s="54"/>
      <c r="E403" s="55"/>
      <c r="F403" s="55"/>
      <c r="G403" s="55"/>
      <c r="H403" s="61"/>
      <c r="I403" s="62"/>
      <c r="J403" s="56"/>
    </row>
    <row r="404" spans="1:11" x14ac:dyDescent="0.25">
      <c r="A404" s="19" t="s">
        <v>28</v>
      </c>
      <c r="B404" s="53"/>
      <c r="C404" s="53"/>
      <c r="D404" s="54"/>
      <c r="E404" s="55"/>
      <c r="F404" s="55"/>
      <c r="G404" s="55"/>
      <c r="H404" s="61"/>
      <c r="I404" s="62"/>
      <c r="J404" s="56"/>
    </row>
    <row r="405" spans="1:11" x14ac:dyDescent="0.25">
      <c r="A405" s="32" t="s">
        <v>85</v>
      </c>
      <c r="B405" s="28"/>
      <c r="C405" s="28"/>
      <c r="D405" s="37"/>
      <c r="E405" s="30"/>
      <c r="F405" s="30"/>
      <c r="G405" s="30"/>
      <c r="H405" s="30"/>
      <c r="I405" s="29"/>
      <c r="J405" s="31">
        <f>SUM(J399:J404)</f>
        <v>0</v>
      </c>
    </row>
    <row r="406" spans="1:11" x14ac:dyDescent="0.25">
      <c r="A406" s="19" t="s">
        <v>23</v>
      </c>
      <c r="B406" s="57" t="str">
        <f>IF('Payroll Form'!E73="","",'Payroll Form'!E73)</f>
        <v/>
      </c>
      <c r="C406" s="57" t="str">
        <f>IF('Payroll Form'!F73="","",'Payroll Form'!F73)</f>
        <v/>
      </c>
      <c r="D406" s="58" t="str">
        <f>IF('Payroll Form'!G73="","",'Payroll Form'!G73)</f>
        <v/>
      </c>
      <c r="E406" s="57" t="str">
        <f>IF('Payroll Form'!D73="","",'Payroll Form'!D73)</f>
        <v/>
      </c>
      <c r="F406" s="57" t="str">
        <f>IF('Payroll Form'!B73="","",'Payroll Form'!B73)</f>
        <v/>
      </c>
      <c r="G406" s="57" t="str">
        <f>IF('Payroll Form'!C73="","",'Payroll Form'!C73)</f>
        <v/>
      </c>
      <c r="H406" s="61"/>
      <c r="I406" s="62"/>
      <c r="J406" s="57" t="str">
        <f>IF('Payroll Form'!H73="","",-'Payroll Form'!H73)</f>
        <v/>
      </c>
    </row>
    <row r="407" spans="1:11" x14ac:dyDescent="0.25">
      <c r="A407" s="19" t="s">
        <v>24</v>
      </c>
      <c r="B407" s="53"/>
      <c r="C407" s="53"/>
      <c r="D407" s="54"/>
      <c r="E407" s="57" t="str">
        <f>IF('Payroll Form'!K73="","",'Payroll Form'!K73)</f>
        <v/>
      </c>
      <c r="F407" s="57" t="str">
        <f>IF('Payroll Form'!I73="","",'Payroll Form'!I73)</f>
        <v/>
      </c>
      <c r="G407" s="57" t="str">
        <f>IF('Payroll Form'!J73="","",'Payroll Form'!J73)</f>
        <v/>
      </c>
      <c r="H407" s="61"/>
      <c r="I407" s="62"/>
      <c r="J407" s="57" t="str">
        <f>IF('Payroll Form'!H73="","",'Payroll Form'!H73)</f>
        <v/>
      </c>
      <c r="K407" s="33"/>
    </row>
    <row r="408" spans="1:11" x14ac:dyDescent="0.25">
      <c r="A408" s="19" t="s">
        <v>25</v>
      </c>
      <c r="B408" s="53"/>
      <c r="C408" s="53"/>
      <c r="D408" s="54"/>
      <c r="E408" s="55"/>
      <c r="F408" s="55"/>
      <c r="G408" s="55"/>
      <c r="H408" s="61"/>
      <c r="I408" s="62"/>
      <c r="J408" s="56"/>
    </row>
    <row r="409" spans="1:11" x14ac:dyDescent="0.25">
      <c r="A409" s="19" t="s">
        <v>26</v>
      </c>
      <c r="B409" s="53"/>
      <c r="C409" s="53"/>
      <c r="D409" s="54"/>
      <c r="E409" s="55"/>
      <c r="F409" s="55"/>
      <c r="G409" s="55"/>
      <c r="H409" s="61"/>
      <c r="I409" s="62"/>
      <c r="J409" s="56"/>
    </row>
    <row r="410" spans="1:11" x14ac:dyDescent="0.25">
      <c r="A410" s="19" t="s">
        <v>27</v>
      </c>
      <c r="B410" s="53"/>
      <c r="C410" s="53"/>
      <c r="D410" s="54"/>
      <c r="E410" s="55"/>
      <c r="F410" s="55"/>
      <c r="G410" s="55"/>
      <c r="H410" s="61"/>
      <c r="I410" s="62"/>
      <c r="J410" s="56"/>
    </row>
    <row r="411" spans="1:11" x14ac:dyDescent="0.25">
      <c r="A411" s="19" t="s">
        <v>28</v>
      </c>
      <c r="B411" s="53"/>
      <c r="C411" s="53"/>
      <c r="D411" s="54"/>
      <c r="E411" s="55"/>
      <c r="F411" s="55"/>
      <c r="G411" s="55"/>
      <c r="H411" s="61"/>
      <c r="I411" s="62"/>
      <c r="J411" s="56"/>
    </row>
    <row r="412" spans="1:11" x14ac:dyDescent="0.25">
      <c r="A412" s="32" t="s">
        <v>86</v>
      </c>
      <c r="B412" s="28"/>
      <c r="C412" s="28"/>
      <c r="D412" s="37"/>
      <c r="E412" s="30"/>
      <c r="F412" s="30"/>
      <c r="G412" s="30"/>
      <c r="H412" s="30"/>
      <c r="I412" s="29"/>
      <c r="J412" s="31">
        <f>SUM(J406:J411)</f>
        <v>0</v>
      </c>
    </row>
    <row r="413" spans="1:11" x14ac:dyDescent="0.25">
      <c r="A413" s="19" t="s">
        <v>23</v>
      </c>
      <c r="B413" s="57" t="str">
        <f>IF('Payroll Form'!E74="","",'Payroll Form'!E74)</f>
        <v/>
      </c>
      <c r="C413" s="57" t="str">
        <f>IF('Payroll Form'!F74="","",'Payroll Form'!F74)</f>
        <v/>
      </c>
      <c r="D413" s="58" t="str">
        <f>IF('Payroll Form'!G74="","",'Payroll Form'!G74)</f>
        <v/>
      </c>
      <c r="E413" s="57" t="str">
        <f>IF('Payroll Form'!D74="","",'Payroll Form'!D74)</f>
        <v/>
      </c>
      <c r="F413" s="57" t="str">
        <f>IF('Payroll Form'!B74="","",'Payroll Form'!B74)</f>
        <v/>
      </c>
      <c r="G413" s="57" t="str">
        <f>IF('Payroll Form'!C74="","",'Payroll Form'!C74)</f>
        <v/>
      </c>
      <c r="H413" s="61"/>
      <c r="I413" s="62"/>
      <c r="J413" s="57" t="str">
        <f>IF('Payroll Form'!H74="","",-'Payroll Form'!H74)</f>
        <v/>
      </c>
    </row>
    <row r="414" spans="1:11" x14ac:dyDescent="0.25">
      <c r="A414" s="19" t="s">
        <v>24</v>
      </c>
      <c r="B414" s="53"/>
      <c r="C414" s="53"/>
      <c r="D414" s="54"/>
      <c r="E414" s="57" t="str">
        <f>IF('Payroll Form'!K74="","",'Payroll Form'!K74)</f>
        <v/>
      </c>
      <c r="F414" s="57" t="str">
        <f>IF('Payroll Form'!I74="","",'Payroll Form'!I74)</f>
        <v/>
      </c>
      <c r="G414" s="57" t="str">
        <f>IF('Payroll Form'!J74="","",'Payroll Form'!J74)</f>
        <v/>
      </c>
      <c r="H414" s="61"/>
      <c r="I414" s="62"/>
      <c r="J414" s="57" t="str">
        <f>IF('Payroll Form'!H74="","",'Payroll Form'!H74)</f>
        <v/>
      </c>
      <c r="K414" s="33"/>
    </row>
    <row r="415" spans="1:11" x14ac:dyDescent="0.25">
      <c r="A415" s="19" t="s">
        <v>25</v>
      </c>
      <c r="B415" s="53"/>
      <c r="C415" s="53"/>
      <c r="D415" s="54"/>
      <c r="E415" s="55"/>
      <c r="F415" s="55"/>
      <c r="G415" s="55"/>
      <c r="H415" s="61"/>
      <c r="I415" s="62"/>
      <c r="J415" s="56"/>
    </row>
    <row r="416" spans="1:11" x14ac:dyDescent="0.25">
      <c r="A416" s="19" t="s">
        <v>26</v>
      </c>
      <c r="B416" s="53"/>
      <c r="C416" s="53"/>
      <c r="D416" s="54"/>
      <c r="E416" s="55"/>
      <c r="F416" s="55"/>
      <c r="G416" s="55"/>
      <c r="H416" s="61"/>
      <c r="I416" s="62"/>
      <c r="J416" s="56"/>
    </row>
    <row r="417" spans="1:11" x14ac:dyDescent="0.25">
      <c r="A417" s="19" t="s">
        <v>27</v>
      </c>
      <c r="B417" s="53"/>
      <c r="C417" s="53"/>
      <c r="D417" s="54"/>
      <c r="E417" s="55"/>
      <c r="F417" s="55"/>
      <c r="G417" s="55"/>
      <c r="H417" s="61"/>
      <c r="I417" s="62"/>
      <c r="J417" s="56"/>
    </row>
    <row r="418" spans="1:11" x14ac:dyDescent="0.25">
      <c r="A418" s="19" t="s">
        <v>28</v>
      </c>
      <c r="B418" s="53"/>
      <c r="C418" s="53"/>
      <c r="D418" s="54"/>
      <c r="E418" s="55"/>
      <c r="F418" s="55"/>
      <c r="G418" s="55"/>
      <c r="H418" s="61"/>
      <c r="I418" s="62"/>
      <c r="J418" s="56"/>
    </row>
    <row r="419" spans="1:11" x14ac:dyDescent="0.25">
      <c r="A419" s="32" t="s">
        <v>87</v>
      </c>
      <c r="B419" s="28"/>
      <c r="C419" s="28"/>
      <c r="D419" s="37"/>
      <c r="E419" s="30"/>
      <c r="F419" s="30"/>
      <c r="G419" s="30"/>
      <c r="H419" s="30"/>
      <c r="I419" s="29"/>
      <c r="J419" s="31">
        <f>SUM(J413:J418)</f>
        <v>0</v>
      </c>
    </row>
    <row r="420" spans="1:11" x14ac:dyDescent="0.25">
      <c r="A420" s="19" t="s">
        <v>23</v>
      </c>
      <c r="B420" s="57" t="str">
        <f>IF('Payroll Form'!E75="","",'Payroll Form'!E75)</f>
        <v/>
      </c>
      <c r="C420" s="57" t="str">
        <f>IF('Payroll Form'!F75="","",'Payroll Form'!F75)</f>
        <v/>
      </c>
      <c r="D420" s="58" t="str">
        <f>IF('Payroll Form'!G75="","",'Payroll Form'!G75)</f>
        <v/>
      </c>
      <c r="E420" s="57" t="str">
        <f>IF('Payroll Form'!D75="","",'Payroll Form'!D75)</f>
        <v/>
      </c>
      <c r="F420" s="57" t="str">
        <f>IF('Payroll Form'!B75="","",'Payroll Form'!B75)</f>
        <v/>
      </c>
      <c r="G420" s="57" t="str">
        <f>IF('Payroll Form'!C75="","",'Payroll Form'!C75)</f>
        <v/>
      </c>
      <c r="H420" s="61"/>
      <c r="I420" s="62"/>
      <c r="J420" s="57" t="str">
        <f>IF('Payroll Form'!H75="","",-'Payroll Form'!H75)</f>
        <v/>
      </c>
    </row>
    <row r="421" spans="1:11" x14ac:dyDescent="0.25">
      <c r="A421" s="19" t="s">
        <v>24</v>
      </c>
      <c r="B421" s="53"/>
      <c r="C421" s="53"/>
      <c r="D421" s="54"/>
      <c r="E421" s="57" t="str">
        <f>IF('Payroll Form'!K75="","",'Payroll Form'!K75)</f>
        <v/>
      </c>
      <c r="F421" s="57" t="str">
        <f>IF('Payroll Form'!I75="","",'Payroll Form'!I75)</f>
        <v/>
      </c>
      <c r="G421" s="57" t="str">
        <f>IF('Payroll Form'!J75="","",'Payroll Form'!J75)</f>
        <v/>
      </c>
      <c r="H421" s="61"/>
      <c r="I421" s="62"/>
      <c r="J421" s="57" t="str">
        <f>IF('Payroll Form'!H75="","",'Payroll Form'!H75)</f>
        <v/>
      </c>
      <c r="K421" s="33"/>
    </row>
    <row r="422" spans="1:11" x14ac:dyDescent="0.25">
      <c r="A422" s="19" t="s">
        <v>25</v>
      </c>
      <c r="B422" s="53"/>
      <c r="C422" s="53"/>
      <c r="D422" s="54"/>
      <c r="E422" s="55"/>
      <c r="F422" s="55"/>
      <c r="G422" s="55"/>
      <c r="H422" s="61"/>
      <c r="I422" s="62"/>
      <c r="J422" s="56"/>
    </row>
    <row r="423" spans="1:11" x14ac:dyDescent="0.25">
      <c r="A423" s="19" t="s">
        <v>26</v>
      </c>
      <c r="B423" s="53"/>
      <c r="C423" s="53"/>
      <c r="D423" s="54"/>
      <c r="E423" s="55"/>
      <c r="F423" s="55"/>
      <c r="G423" s="55"/>
      <c r="H423" s="61"/>
      <c r="I423" s="62"/>
      <c r="J423" s="56"/>
    </row>
    <row r="424" spans="1:11" x14ac:dyDescent="0.25">
      <c r="A424" s="19" t="s">
        <v>27</v>
      </c>
      <c r="B424" s="53"/>
      <c r="C424" s="53"/>
      <c r="D424" s="54"/>
      <c r="E424" s="55"/>
      <c r="F424" s="55"/>
      <c r="G424" s="55"/>
      <c r="H424" s="61"/>
      <c r="I424" s="62"/>
      <c r="J424" s="56"/>
    </row>
    <row r="425" spans="1:11" x14ac:dyDescent="0.25">
      <c r="A425" s="19" t="s">
        <v>28</v>
      </c>
      <c r="B425" s="53"/>
      <c r="C425" s="53"/>
      <c r="D425" s="54"/>
      <c r="E425" s="55"/>
      <c r="F425" s="55"/>
      <c r="G425" s="55"/>
      <c r="H425" s="61"/>
      <c r="I425" s="62"/>
      <c r="J425" s="56"/>
    </row>
    <row r="426" spans="1:11" x14ac:dyDescent="0.25">
      <c r="A426" s="32" t="s">
        <v>88</v>
      </c>
      <c r="B426" s="28"/>
      <c r="C426" s="28"/>
      <c r="D426" s="37"/>
      <c r="E426" s="30"/>
      <c r="F426" s="30"/>
      <c r="G426" s="30"/>
      <c r="H426" s="30"/>
      <c r="I426" s="29"/>
      <c r="J426" s="31">
        <f>SUM(J420:J425)</f>
        <v>0</v>
      </c>
    </row>
    <row r="427" spans="1:11" x14ac:dyDescent="0.25">
      <c r="A427" s="19" t="s">
        <v>23</v>
      </c>
      <c r="B427" s="57" t="str">
        <f>IF('Payroll Form'!E76="","",'Payroll Form'!E76)</f>
        <v/>
      </c>
      <c r="C427" s="57" t="str">
        <f>IF('Payroll Form'!F76="","",'Payroll Form'!F76)</f>
        <v/>
      </c>
      <c r="D427" s="58" t="str">
        <f>IF('Payroll Form'!G76="","",'Payroll Form'!G76)</f>
        <v/>
      </c>
      <c r="E427" s="57" t="str">
        <f>IF('Payroll Form'!D76="","",'Payroll Form'!D76)</f>
        <v/>
      </c>
      <c r="F427" s="57" t="str">
        <f>IF('Payroll Form'!B76="","",'Payroll Form'!B76)</f>
        <v/>
      </c>
      <c r="G427" s="57" t="str">
        <f>IF('Payroll Form'!C76="","",'Payroll Form'!C76)</f>
        <v/>
      </c>
      <c r="H427" s="61"/>
      <c r="I427" s="62"/>
      <c r="J427" s="57" t="str">
        <f>IF('Payroll Form'!H76="","",-'Payroll Form'!H76)</f>
        <v/>
      </c>
    </row>
    <row r="428" spans="1:11" x14ac:dyDescent="0.25">
      <c r="A428" s="19" t="s">
        <v>24</v>
      </c>
      <c r="B428" s="53"/>
      <c r="C428" s="53"/>
      <c r="D428" s="54"/>
      <c r="E428" s="57" t="str">
        <f>IF('Payroll Form'!K76="","",'Payroll Form'!K76)</f>
        <v/>
      </c>
      <c r="F428" s="57" t="str">
        <f>IF('Payroll Form'!I76="","",'Payroll Form'!I76)</f>
        <v/>
      </c>
      <c r="G428" s="57" t="str">
        <f>IF('Payroll Form'!J76="","",'Payroll Form'!J76)</f>
        <v/>
      </c>
      <c r="H428" s="61"/>
      <c r="I428" s="62"/>
      <c r="J428" s="57" t="str">
        <f>IF('Payroll Form'!H76="","",'Payroll Form'!H76)</f>
        <v/>
      </c>
      <c r="K428" s="33"/>
    </row>
    <row r="429" spans="1:11" x14ac:dyDescent="0.25">
      <c r="A429" s="19" t="s">
        <v>25</v>
      </c>
      <c r="B429" s="53"/>
      <c r="C429" s="53"/>
      <c r="D429" s="54"/>
      <c r="E429" s="55"/>
      <c r="F429" s="55"/>
      <c r="G429" s="55"/>
      <c r="H429" s="61"/>
      <c r="I429" s="62"/>
      <c r="J429" s="56"/>
    </row>
    <row r="430" spans="1:11" x14ac:dyDescent="0.25">
      <c r="A430" s="19" t="s">
        <v>26</v>
      </c>
      <c r="B430" s="53"/>
      <c r="C430" s="53"/>
      <c r="D430" s="54"/>
      <c r="E430" s="55"/>
      <c r="F430" s="55"/>
      <c r="G430" s="55"/>
      <c r="H430" s="61"/>
      <c r="I430" s="62"/>
      <c r="J430" s="56"/>
    </row>
    <row r="431" spans="1:11" x14ac:dyDescent="0.25">
      <c r="A431" s="19" t="s">
        <v>27</v>
      </c>
      <c r="B431" s="53"/>
      <c r="C431" s="53"/>
      <c r="D431" s="54"/>
      <c r="E431" s="55"/>
      <c r="F431" s="55"/>
      <c r="G431" s="55"/>
      <c r="H431" s="61"/>
      <c r="I431" s="62"/>
      <c r="J431" s="56"/>
    </row>
    <row r="432" spans="1:11" x14ac:dyDescent="0.25">
      <c r="A432" s="19" t="s">
        <v>28</v>
      </c>
      <c r="B432" s="53"/>
      <c r="C432" s="53"/>
      <c r="D432" s="54"/>
      <c r="E432" s="55"/>
      <c r="F432" s="55"/>
      <c r="G432" s="55"/>
      <c r="H432" s="61"/>
      <c r="I432" s="62"/>
      <c r="J432" s="56"/>
    </row>
    <row r="433" spans="1:11" x14ac:dyDescent="0.25">
      <c r="A433" s="32" t="s">
        <v>89</v>
      </c>
      <c r="B433" s="28"/>
      <c r="C433" s="28"/>
      <c r="D433" s="37"/>
      <c r="E433" s="30"/>
      <c r="F433" s="30"/>
      <c r="G433" s="30"/>
      <c r="H433" s="30"/>
      <c r="I433" s="29"/>
      <c r="J433" s="31">
        <f>SUM(J427:J432)</f>
        <v>0</v>
      </c>
    </row>
    <row r="434" spans="1:11" x14ac:dyDescent="0.25">
      <c r="A434" s="19" t="s">
        <v>23</v>
      </c>
      <c r="B434" s="57" t="str">
        <f>IF('Payroll Form'!E77="","",'Payroll Form'!E77)</f>
        <v/>
      </c>
      <c r="C434" s="57" t="str">
        <f>IF('Payroll Form'!F77="","",'Payroll Form'!F77)</f>
        <v/>
      </c>
      <c r="D434" s="58" t="str">
        <f>IF('Payroll Form'!G77="","",'Payroll Form'!G77)</f>
        <v/>
      </c>
      <c r="E434" s="57" t="str">
        <f>IF('Payroll Form'!D77="","",'Payroll Form'!D77)</f>
        <v/>
      </c>
      <c r="F434" s="57" t="str">
        <f>IF('Payroll Form'!B77="","",'Payroll Form'!B77)</f>
        <v/>
      </c>
      <c r="G434" s="57" t="str">
        <f>IF('Payroll Form'!C77="","",'Payroll Form'!C77)</f>
        <v/>
      </c>
      <c r="H434" s="61"/>
      <c r="I434" s="62"/>
      <c r="J434" s="57" t="str">
        <f>IF('Payroll Form'!H77="","",-'Payroll Form'!H77)</f>
        <v/>
      </c>
    </row>
    <row r="435" spans="1:11" x14ac:dyDescent="0.25">
      <c r="A435" s="19" t="s">
        <v>24</v>
      </c>
      <c r="B435" s="53"/>
      <c r="C435" s="53"/>
      <c r="D435" s="54"/>
      <c r="E435" s="57" t="str">
        <f>IF('Payroll Form'!K77="","",'Payroll Form'!K77)</f>
        <v/>
      </c>
      <c r="F435" s="57" t="str">
        <f>IF('Payroll Form'!I77="","",'Payroll Form'!I77)</f>
        <v/>
      </c>
      <c r="G435" s="57" t="str">
        <f>IF('Payroll Form'!J77="","",'Payroll Form'!J77)</f>
        <v/>
      </c>
      <c r="H435" s="61"/>
      <c r="I435" s="62"/>
      <c r="J435" s="57" t="str">
        <f>IF('Payroll Form'!H77="","",'Payroll Form'!H77)</f>
        <v/>
      </c>
      <c r="K435" s="33"/>
    </row>
    <row r="436" spans="1:11" x14ac:dyDescent="0.25">
      <c r="A436" s="19" t="s">
        <v>25</v>
      </c>
      <c r="B436" s="53"/>
      <c r="C436" s="53"/>
      <c r="D436" s="54"/>
      <c r="E436" s="55"/>
      <c r="F436" s="55"/>
      <c r="G436" s="55"/>
      <c r="H436" s="61"/>
      <c r="I436" s="62"/>
      <c r="J436" s="56"/>
    </row>
    <row r="437" spans="1:11" x14ac:dyDescent="0.25">
      <c r="A437" s="19" t="s">
        <v>26</v>
      </c>
      <c r="B437" s="53"/>
      <c r="C437" s="53"/>
      <c r="D437" s="54"/>
      <c r="E437" s="55"/>
      <c r="F437" s="55"/>
      <c r="G437" s="55"/>
      <c r="H437" s="61"/>
      <c r="I437" s="62"/>
      <c r="J437" s="56"/>
    </row>
    <row r="438" spans="1:11" x14ac:dyDescent="0.25">
      <c r="A438" s="19" t="s">
        <v>27</v>
      </c>
      <c r="B438" s="53"/>
      <c r="C438" s="53"/>
      <c r="D438" s="54"/>
      <c r="E438" s="55"/>
      <c r="F438" s="55"/>
      <c r="G438" s="55"/>
      <c r="H438" s="61"/>
      <c r="I438" s="62"/>
      <c r="J438" s="56"/>
    </row>
    <row r="439" spans="1:11" x14ac:dyDescent="0.25">
      <c r="A439" s="19" t="s">
        <v>28</v>
      </c>
      <c r="B439" s="53"/>
      <c r="C439" s="53"/>
      <c r="D439" s="54"/>
      <c r="E439" s="55"/>
      <c r="F439" s="55"/>
      <c r="G439" s="55"/>
      <c r="H439" s="61"/>
      <c r="I439" s="62"/>
      <c r="J439" s="56"/>
    </row>
    <row r="440" spans="1:11" x14ac:dyDescent="0.25">
      <c r="A440" s="32" t="s">
        <v>90</v>
      </c>
      <c r="B440" s="28"/>
      <c r="C440" s="28"/>
      <c r="D440" s="37"/>
      <c r="E440" s="30"/>
      <c r="F440" s="30"/>
      <c r="G440" s="30"/>
      <c r="H440" s="30"/>
      <c r="I440" s="29"/>
      <c r="J440" s="31">
        <f>SUM(J434:J439)</f>
        <v>0</v>
      </c>
    </row>
    <row r="441" spans="1:11" x14ac:dyDescent="0.25">
      <c r="A441" s="19" t="s">
        <v>23</v>
      </c>
      <c r="B441" s="57" t="str">
        <f>IF('Payroll Form'!E78="","",'Payroll Form'!E78)</f>
        <v/>
      </c>
      <c r="C441" s="57" t="str">
        <f>IF('Payroll Form'!F78="","",'Payroll Form'!F78)</f>
        <v/>
      </c>
      <c r="D441" s="58" t="str">
        <f>IF('Payroll Form'!G78="","",'Payroll Form'!G78)</f>
        <v/>
      </c>
      <c r="E441" s="57" t="str">
        <f>IF('Payroll Form'!D78="","",'Payroll Form'!D78)</f>
        <v/>
      </c>
      <c r="F441" s="57" t="str">
        <f>IF('Payroll Form'!B78="","",'Payroll Form'!B78)</f>
        <v/>
      </c>
      <c r="G441" s="57" t="str">
        <f>IF('Payroll Form'!C78="","",'Payroll Form'!C78)</f>
        <v/>
      </c>
      <c r="H441" s="61"/>
      <c r="I441" s="62"/>
      <c r="J441" s="57" t="str">
        <f>IF('Payroll Form'!H78="","",-'Payroll Form'!H78)</f>
        <v/>
      </c>
    </row>
    <row r="442" spans="1:11" x14ac:dyDescent="0.25">
      <c r="A442" s="19" t="s">
        <v>24</v>
      </c>
      <c r="B442" s="53"/>
      <c r="C442" s="53"/>
      <c r="D442" s="54"/>
      <c r="E442" s="57" t="str">
        <f>IF('Payroll Form'!K78="","",'Payroll Form'!K78)</f>
        <v/>
      </c>
      <c r="F442" s="57" t="str">
        <f>IF('Payroll Form'!I78="","",'Payroll Form'!I78)</f>
        <v/>
      </c>
      <c r="G442" s="57" t="str">
        <f>IF('Payroll Form'!J78="","",'Payroll Form'!J78)</f>
        <v/>
      </c>
      <c r="H442" s="61"/>
      <c r="I442" s="62"/>
      <c r="J442" s="57" t="str">
        <f>IF('Payroll Form'!H78="","",'Payroll Form'!H78)</f>
        <v/>
      </c>
      <c r="K442" s="33"/>
    </row>
    <row r="443" spans="1:11" x14ac:dyDescent="0.25">
      <c r="A443" s="19" t="s">
        <v>25</v>
      </c>
      <c r="B443" s="53"/>
      <c r="C443" s="53"/>
      <c r="D443" s="54"/>
      <c r="E443" s="55"/>
      <c r="F443" s="55"/>
      <c r="G443" s="55"/>
      <c r="H443" s="61"/>
      <c r="I443" s="62"/>
      <c r="J443" s="56"/>
    </row>
    <row r="444" spans="1:11" x14ac:dyDescent="0.25">
      <c r="A444" s="19" t="s">
        <v>26</v>
      </c>
      <c r="B444" s="53"/>
      <c r="C444" s="53"/>
      <c r="D444" s="54"/>
      <c r="E444" s="55"/>
      <c r="F444" s="55"/>
      <c r="G444" s="55"/>
      <c r="H444" s="61"/>
      <c r="I444" s="62"/>
      <c r="J444" s="56"/>
    </row>
    <row r="445" spans="1:11" x14ac:dyDescent="0.25">
      <c r="A445" s="19" t="s">
        <v>27</v>
      </c>
      <c r="B445" s="53"/>
      <c r="C445" s="53"/>
      <c r="D445" s="54"/>
      <c r="E445" s="55"/>
      <c r="F445" s="55"/>
      <c r="G445" s="55"/>
      <c r="H445" s="61"/>
      <c r="I445" s="62"/>
      <c r="J445" s="56"/>
    </row>
    <row r="446" spans="1:11" x14ac:dyDescent="0.25">
      <c r="A446" s="19" t="s">
        <v>28</v>
      </c>
      <c r="B446" s="53"/>
      <c r="C446" s="53"/>
      <c r="D446" s="54"/>
      <c r="E446" s="55"/>
      <c r="F446" s="55"/>
      <c r="G446" s="55"/>
      <c r="H446" s="61"/>
      <c r="I446" s="62"/>
      <c r="J446" s="56"/>
    </row>
    <row r="447" spans="1:11" x14ac:dyDescent="0.25">
      <c r="A447" s="32" t="s">
        <v>91</v>
      </c>
      <c r="B447" s="28"/>
      <c r="C447" s="28"/>
      <c r="D447" s="37"/>
      <c r="E447" s="30"/>
      <c r="F447" s="30"/>
      <c r="G447" s="30"/>
      <c r="H447" s="30"/>
      <c r="I447" s="29"/>
      <c r="J447" s="31">
        <f>SUM(J441:J446)</f>
        <v>0</v>
      </c>
    </row>
    <row r="448" spans="1:11" x14ac:dyDescent="0.25">
      <c r="A448" s="19" t="s">
        <v>23</v>
      </c>
      <c r="B448" s="57" t="str">
        <f>IF('Payroll Form'!E79="","",'Payroll Form'!E79)</f>
        <v/>
      </c>
      <c r="C448" s="57" t="str">
        <f>IF('Payroll Form'!F79="","",'Payroll Form'!F79)</f>
        <v/>
      </c>
      <c r="D448" s="58" t="str">
        <f>IF('Payroll Form'!G79="","",'Payroll Form'!G79)</f>
        <v/>
      </c>
      <c r="E448" s="57" t="str">
        <f>IF('Payroll Form'!D79="","",'Payroll Form'!D79)</f>
        <v/>
      </c>
      <c r="F448" s="57" t="str">
        <f>IF('Payroll Form'!B79="","",'Payroll Form'!B79)</f>
        <v/>
      </c>
      <c r="G448" s="57" t="str">
        <f>IF('Payroll Form'!C79="","",'Payroll Form'!C79)</f>
        <v/>
      </c>
      <c r="H448" s="61"/>
      <c r="I448" s="62"/>
      <c r="J448" s="57" t="str">
        <f>IF('Payroll Form'!H79="","",-'Payroll Form'!H79)</f>
        <v/>
      </c>
    </row>
    <row r="449" spans="1:11" x14ac:dyDescent="0.25">
      <c r="A449" s="19" t="s">
        <v>24</v>
      </c>
      <c r="B449" s="53"/>
      <c r="C449" s="53"/>
      <c r="D449" s="54"/>
      <c r="E449" s="57" t="str">
        <f>IF('Payroll Form'!K79="","",'Payroll Form'!K79)</f>
        <v/>
      </c>
      <c r="F449" s="57" t="str">
        <f>IF('Payroll Form'!I79="","",'Payroll Form'!I79)</f>
        <v/>
      </c>
      <c r="G449" s="57" t="str">
        <f>IF('Payroll Form'!J79="","",'Payroll Form'!J79)</f>
        <v/>
      </c>
      <c r="H449" s="61"/>
      <c r="I449" s="62"/>
      <c r="J449" s="57" t="str">
        <f>IF('Payroll Form'!H79="","",'Payroll Form'!H79)</f>
        <v/>
      </c>
      <c r="K449" s="33"/>
    </row>
    <row r="450" spans="1:11" x14ac:dyDescent="0.25">
      <c r="A450" s="19" t="s">
        <v>25</v>
      </c>
      <c r="B450" s="53"/>
      <c r="C450" s="53"/>
      <c r="D450" s="54"/>
      <c r="E450" s="55"/>
      <c r="F450" s="55"/>
      <c r="G450" s="55"/>
      <c r="H450" s="61"/>
      <c r="I450" s="62"/>
      <c r="J450" s="56"/>
    </row>
    <row r="451" spans="1:11" x14ac:dyDescent="0.25">
      <c r="A451" s="19" t="s">
        <v>26</v>
      </c>
      <c r="B451" s="53"/>
      <c r="C451" s="53"/>
      <c r="D451" s="54"/>
      <c r="E451" s="55"/>
      <c r="F451" s="55"/>
      <c r="G451" s="55"/>
      <c r="H451" s="61"/>
      <c r="I451" s="62"/>
      <c r="J451" s="56"/>
    </row>
    <row r="452" spans="1:11" x14ac:dyDescent="0.25">
      <c r="A452" s="19" t="s">
        <v>27</v>
      </c>
      <c r="B452" s="53"/>
      <c r="C452" s="53"/>
      <c r="D452" s="54"/>
      <c r="E452" s="55"/>
      <c r="F452" s="55"/>
      <c r="G452" s="55"/>
      <c r="H452" s="61"/>
      <c r="I452" s="62"/>
      <c r="J452" s="56"/>
    </row>
    <row r="453" spans="1:11" x14ac:dyDescent="0.25">
      <c r="A453" s="19" t="s">
        <v>28</v>
      </c>
      <c r="B453" s="53"/>
      <c r="C453" s="53"/>
      <c r="D453" s="54"/>
      <c r="E453" s="55"/>
      <c r="F453" s="55"/>
      <c r="G453" s="55"/>
      <c r="H453" s="61"/>
      <c r="I453" s="62"/>
      <c r="J453" s="56"/>
    </row>
    <row r="454" spans="1:11" x14ac:dyDescent="0.25">
      <c r="A454" s="32" t="s">
        <v>92</v>
      </c>
      <c r="B454" s="28"/>
      <c r="C454" s="28"/>
      <c r="D454" s="37"/>
      <c r="E454" s="30"/>
      <c r="F454" s="30"/>
      <c r="G454" s="30"/>
      <c r="H454" s="30"/>
      <c r="I454" s="29"/>
      <c r="J454" s="31">
        <f>SUM(J448:J453)</f>
        <v>0</v>
      </c>
    </row>
    <row r="455" spans="1:11" x14ac:dyDescent="0.25">
      <c r="A455" s="19" t="s">
        <v>23</v>
      </c>
      <c r="B455" s="57" t="str">
        <f>IF('Payroll Form'!E80="","",'Payroll Form'!E80)</f>
        <v/>
      </c>
      <c r="C455" s="57" t="str">
        <f>IF('Payroll Form'!F80="","",'Payroll Form'!F80)</f>
        <v/>
      </c>
      <c r="D455" s="58" t="str">
        <f>IF('Payroll Form'!G80="","",'Payroll Form'!G80)</f>
        <v/>
      </c>
      <c r="E455" s="57" t="str">
        <f>IF('Payroll Form'!D80="","",'Payroll Form'!D80)</f>
        <v/>
      </c>
      <c r="F455" s="57" t="str">
        <f>IF('Payroll Form'!B80="","",'Payroll Form'!B80)</f>
        <v/>
      </c>
      <c r="G455" s="57" t="str">
        <f>IF('Payroll Form'!C80="","",'Payroll Form'!C80)</f>
        <v/>
      </c>
      <c r="H455" s="61"/>
      <c r="I455" s="62"/>
      <c r="J455" s="57" t="str">
        <f>IF('Payroll Form'!H80="","",-'Payroll Form'!H80)</f>
        <v/>
      </c>
    </row>
    <row r="456" spans="1:11" x14ac:dyDescent="0.25">
      <c r="A456" s="19" t="s">
        <v>24</v>
      </c>
      <c r="B456" s="53"/>
      <c r="C456" s="53"/>
      <c r="D456" s="54"/>
      <c r="E456" s="57" t="str">
        <f>IF('Payroll Form'!K80="","",'Payroll Form'!K80)</f>
        <v/>
      </c>
      <c r="F456" s="57" t="str">
        <f>IF('Payroll Form'!I80="","",'Payroll Form'!I80)</f>
        <v/>
      </c>
      <c r="G456" s="57" t="str">
        <f>IF('Payroll Form'!J80="","",'Payroll Form'!J80)</f>
        <v/>
      </c>
      <c r="H456" s="61"/>
      <c r="I456" s="62"/>
      <c r="J456" s="57" t="str">
        <f>IF('Payroll Form'!H80="","",'Payroll Form'!H80)</f>
        <v/>
      </c>
      <c r="K456" s="33"/>
    </row>
    <row r="457" spans="1:11" x14ac:dyDescent="0.25">
      <c r="A457" s="19" t="s">
        <v>25</v>
      </c>
      <c r="B457" s="53"/>
      <c r="C457" s="53"/>
      <c r="D457" s="54"/>
      <c r="E457" s="55"/>
      <c r="F457" s="55"/>
      <c r="G457" s="55"/>
      <c r="H457" s="61"/>
      <c r="I457" s="62"/>
      <c r="J457" s="56"/>
    </row>
    <row r="458" spans="1:11" x14ac:dyDescent="0.25">
      <c r="A458" s="19" t="s">
        <v>26</v>
      </c>
      <c r="B458" s="53"/>
      <c r="C458" s="53"/>
      <c r="D458" s="54"/>
      <c r="E458" s="55"/>
      <c r="F458" s="55"/>
      <c r="G458" s="55"/>
      <c r="H458" s="61"/>
      <c r="I458" s="62"/>
      <c r="J458" s="56"/>
    </row>
    <row r="459" spans="1:11" x14ac:dyDescent="0.25">
      <c r="A459" s="19" t="s">
        <v>27</v>
      </c>
      <c r="B459" s="53"/>
      <c r="C459" s="53"/>
      <c r="D459" s="54"/>
      <c r="E459" s="55"/>
      <c r="F459" s="55"/>
      <c r="G459" s="55"/>
      <c r="H459" s="61"/>
      <c r="I459" s="62"/>
      <c r="J459" s="56"/>
    </row>
    <row r="460" spans="1:11" x14ac:dyDescent="0.25">
      <c r="A460" s="19" t="s">
        <v>28</v>
      </c>
      <c r="B460" s="53"/>
      <c r="C460" s="53"/>
      <c r="D460" s="54"/>
      <c r="E460" s="55"/>
      <c r="F460" s="55"/>
      <c r="G460" s="55"/>
      <c r="H460" s="61"/>
      <c r="I460" s="62"/>
      <c r="J460" s="56"/>
    </row>
    <row r="461" spans="1:11" x14ac:dyDescent="0.25">
      <c r="A461" s="32" t="s">
        <v>93</v>
      </c>
      <c r="B461" s="28"/>
      <c r="C461" s="28"/>
      <c r="D461" s="37"/>
      <c r="E461" s="30"/>
      <c r="F461" s="30"/>
      <c r="G461" s="30"/>
      <c r="H461" s="30"/>
      <c r="I461" s="29"/>
      <c r="J461" s="31">
        <f>SUM(J455:J460)</f>
        <v>0</v>
      </c>
    </row>
    <row r="462" spans="1:11" x14ac:dyDescent="0.25">
      <c r="A462" s="19" t="s">
        <v>23</v>
      </c>
      <c r="B462" s="57" t="str">
        <f>IF('Payroll Form'!E81="","",'Payroll Form'!E81)</f>
        <v/>
      </c>
      <c r="C462" s="57" t="str">
        <f>IF('Payroll Form'!F81="","",'Payroll Form'!F81)</f>
        <v/>
      </c>
      <c r="D462" s="58" t="str">
        <f>IF('Payroll Form'!G81="","",'Payroll Form'!G81)</f>
        <v/>
      </c>
      <c r="E462" s="57" t="str">
        <f>IF('Payroll Form'!D81="","",'Payroll Form'!D81)</f>
        <v/>
      </c>
      <c r="F462" s="57" t="str">
        <f>IF('Payroll Form'!B81="","",'Payroll Form'!B81)</f>
        <v/>
      </c>
      <c r="G462" s="57" t="str">
        <f>IF('Payroll Form'!C81="","",'Payroll Form'!C81)</f>
        <v/>
      </c>
      <c r="H462" s="61"/>
      <c r="I462" s="62"/>
      <c r="J462" s="57" t="str">
        <f>IF('Payroll Form'!H81="","",-'Payroll Form'!H81)</f>
        <v/>
      </c>
    </row>
    <row r="463" spans="1:11" x14ac:dyDescent="0.25">
      <c r="A463" s="19" t="s">
        <v>24</v>
      </c>
      <c r="B463" s="53"/>
      <c r="C463" s="53"/>
      <c r="D463" s="54"/>
      <c r="E463" s="57" t="str">
        <f>IF('Payroll Form'!K81="","",'Payroll Form'!K81)</f>
        <v/>
      </c>
      <c r="F463" s="57" t="str">
        <f>IF('Payroll Form'!I81="","",'Payroll Form'!I81)</f>
        <v/>
      </c>
      <c r="G463" s="57" t="str">
        <f>IF('Payroll Form'!J81="","",'Payroll Form'!J81)</f>
        <v/>
      </c>
      <c r="H463" s="61"/>
      <c r="I463" s="62"/>
      <c r="J463" s="57" t="str">
        <f>IF('Payroll Form'!H81="","",'Payroll Form'!H81)</f>
        <v/>
      </c>
      <c r="K463" s="33"/>
    </row>
    <row r="464" spans="1:11" x14ac:dyDescent="0.25">
      <c r="A464" s="19" t="s">
        <v>25</v>
      </c>
      <c r="B464" s="53"/>
      <c r="C464" s="53"/>
      <c r="D464" s="54"/>
      <c r="E464" s="55"/>
      <c r="F464" s="55"/>
      <c r="G464" s="55"/>
      <c r="H464" s="61"/>
      <c r="I464" s="62"/>
      <c r="J464" s="56"/>
    </row>
    <row r="465" spans="1:11" x14ac:dyDescent="0.25">
      <c r="A465" s="19" t="s">
        <v>26</v>
      </c>
      <c r="B465" s="53"/>
      <c r="C465" s="53"/>
      <c r="D465" s="54"/>
      <c r="E465" s="55"/>
      <c r="F465" s="55"/>
      <c r="G465" s="55"/>
      <c r="H465" s="61"/>
      <c r="I465" s="62"/>
      <c r="J465" s="56"/>
    </row>
    <row r="466" spans="1:11" x14ac:dyDescent="0.25">
      <c r="A466" s="19" t="s">
        <v>27</v>
      </c>
      <c r="B466" s="53"/>
      <c r="C466" s="53"/>
      <c r="D466" s="54"/>
      <c r="E466" s="55"/>
      <c r="F466" s="55"/>
      <c r="G466" s="55"/>
      <c r="H466" s="61"/>
      <c r="I466" s="62"/>
      <c r="J466" s="56"/>
    </row>
    <row r="467" spans="1:11" x14ac:dyDescent="0.25">
      <c r="A467" s="19" t="s">
        <v>28</v>
      </c>
      <c r="B467" s="53"/>
      <c r="C467" s="53"/>
      <c r="D467" s="54"/>
      <c r="E467" s="55"/>
      <c r="F467" s="55"/>
      <c r="G467" s="55"/>
      <c r="H467" s="61"/>
      <c r="I467" s="62"/>
      <c r="J467" s="56"/>
    </row>
    <row r="468" spans="1:11" x14ac:dyDescent="0.25">
      <c r="A468" s="32" t="s">
        <v>94</v>
      </c>
      <c r="B468" s="28"/>
      <c r="C468" s="28"/>
      <c r="D468" s="37"/>
      <c r="E468" s="30"/>
      <c r="F468" s="30"/>
      <c r="G468" s="30"/>
      <c r="H468" s="30"/>
      <c r="I468" s="29"/>
      <c r="J468" s="31">
        <f>SUM(J462:J467)</f>
        <v>0</v>
      </c>
    </row>
    <row r="469" spans="1:11" x14ac:dyDescent="0.25">
      <c r="A469" s="19" t="s">
        <v>23</v>
      </c>
      <c r="B469" s="57" t="str">
        <f>IF('Payroll Form'!E82="","",'Payroll Form'!E82)</f>
        <v/>
      </c>
      <c r="C469" s="57" t="str">
        <f>IF('Payroll Form'!F82="","",'Payroll Form'!F82)</f>
        <v/>
      </c>
      <c r="D469" s="58" t="str">
        <f>IF('Payroll Form'!G82="","",'Payroll Form'!G82)</f>
        <v/>
      </c>
      <c r="E469" s="57" t="str">
        <f>IF('Payroll Form'!D82="","",'Payroll Form'!D82)</f>
        <v/>
      </c>
      <c r="F469" s="57" t="str">
        <f>IF('Payroll Form'!B82="","",'Payroll Form'!B82)</f>
        <v/>
      </c>
      <c r="G469" s="57" t="str">
        <f>IF('Payroll Form'!C82="","",'Payroll Form'!C82)</f>
        <v/>
      </c>
      <c r="H469" s="61"/>
      <c r="I469" s="62"/>
      <c r="J469" s="57" t="str">
        <f>IF('Payroll Form'!H82="","",-'Payroll Form'!H82)</f>
        <v/>
      </c>
    </row>
    <row r="470" spans="1:11" x14ac:dyDescent="0.25">
      <c r="A470" s="19" t="s">
        <v>24</v>
      </c>
      <c r="B470" s="53"/>
      <c r="C470" s="53"/>
      <c r="D470" s="54"/>
      <c r="E470" s="57" t="str">
        <f>IF('Payroll Form'!K82="","",'Payroll Form'!K82)</f>
        <v/>
      </c>
      <c r="F470" s="57" t="str">
        <f>IF('Payroll Form'!I82="","",'Payroll Form'!I82)</f>
        <v/>
      </c>
      <c r="G470" s="57" t="str">
        <f>IF('Payroll Form'!J82="","",'Payroll Form'!J82)</f>
        <v/>
      </c>
      <c r="H470" s="61"/>
      <c r="I470" s="62"/>
      <c r="J470" s="57" t="str">
        <f>IF('Payroll Form'!H82="","",'Payroll Form'!H82)</f>
        <v/>
      </c>
      <c r="K470" s="33"/>
    </row>
    <row r="471" spans="1:11" x14ac:dyDescent="0.25">
      <c r="A471" s="19" t="s">
        <v>25</v>
      </c>
      <c r="B471" s="53"/>
      <c r="C471" s="53"/>
      <c r="D471" s="54"/>
      <c r="E471" s="55"/>
      <c r="F471" s="55"/>
      <c r="G471" s="55"/>
      <c r="H471" s="61"/>
      <c r="I471" s="62"/>
      <c r="J471" s="56"/>
    </row>
    <row r="472" spans="1:11" x14ac:dyDescent="0.25">
      <c r="A472" s="19" t="s">
        <v>26</v>
      </c>
      <c r="B472" s="53"/>
      <c r="C472" s="53"/>
      <c r="D472" s="54"/>
      <c r="E472" s="55"/>
      <c r="F472" s="55"/>
      <c r="G472" s="55"/>
      <c r="H472" s="61"/>
      <c r="I472" s="62"/>
      <c r="J472" s="56"/>
    </row>
    <row r="473" spans="1:11" x14ac:dyDescent="0.25">
      <c r="A473" s="19" t="s">
        <v>27</v>
      </c>
      <c r="B473" s="53"/>
      <c r="C473" s="53"/>
      <c r="D473" s="54"/>
      <c r="E473" s="55"/>
      <c r="F473" s="55"/>
      <c r="G473" s="55"/>
      <c r="H473" s="61"/>
      <c r="I473" s="62"/>
      <c r="J473" s="56"/>
    </row>
    <row r="474" spans="1:11" x14ac:dyDescent="0.25">
      <c r="A474" s="19" t="s">
        <v>28</v>
      </c>
      <c r="B474" s="53"/>
      <c r="C474" s="53"/>
      <c r="D474" s="54"/>
      <c r="E474" s="55"/>
      <c r="F474" s="55"/>
      <c r="G474" s="55"/>
      <c r="H474" s="61"/>
      <c r="I474" s="62"/>
      <c r="J474" s="56"/>
    </row>
    <row r="475" spans="1:11" x14ac:dyDescent="0.25">
      <c r="A475" s="32" t="s">
        <v>95</v>
      </c>
      <c r="B475" s="28"/>
      <c r="C475" s="28"/>
      <c r="D475" s="37"/>
      <c r="E475" s="30"/>
      <c r="F475" s="30"/>
      <c r="G475" s="30"/>
      <c r="H475" s="30"/>
      <c r="I475" s="29"/>
      <c r="J475" s="31">
        <f>SUM(J469:J474)</f>
        <v>0</v>
      </c>
    </row>
    <row r="476" spans="1:11" x14ac:dyDescent="0.25">
      <c r="A476" s="19" t="s">
        <v>23</v>
      </c>
      <c r="B476" s="57" t="str">
        <f>IF('Payroll Form'!E83="","",'Payroll Form'!E83)</f>
        <v/>
      </c>
      <c r="C476" s="57" t="str">
        <f>IF('Payroll Form'!F83="","",'Payroll Form'!F83)</f>
        <v/>
      </c>
      <c r="D476" s="58" t="str">
        <f>IF('Payroll Form'!G83="","",'Payroll Form'!G83)</f>
        <v/>
      </c>
      <c r="E476" s="57" t="str">
        <f>IF('Payroll Form'!D83="","",'Payroll Form'!D83)</f>
        <v/>
      </c>
      <c r="F476" s="57" t="str">
        <f>IF('Payroll Form'!B83="","",'Payroll Form'!B83)</f>
        <v/>
      </c>
      <c r="G476" s="57" t="str">
        <f>IF('Payroll Form'!C83="","",'Payroll Form'!C83)</f>
        <v/>
      </c>
      <c r="H476" s="61"/>
      <c r="I476" s="62"/>
      <c r="J476" s="57" t="str">
        <f>IF('Payroll Form'!H83="","",-'Payroll Form'!H83)</f>
        <v/>
      </c>
    </row>
    <row r="477" spans="1:11" x14ac:dyDescent="0.25">
      <c r="A477" s="19" t="s">
        <v>24</v>
      </c>
      <c r="B477" s="53"/>
      <c r="C477" s="53"/>
      <c r="D477" s="54"/>
      <c r="E477" s="57" t="str">
        <f>IF('Payroll Form'!K83="","",'Payroll Form'!K83)</f>
        <v/>
      </c>
      <c r="F477" s="57" t="str">
        <f>IF('Payroll Form'!I83="","",'Payroll Form'!I83)</f>
        <v/>
      </c>
      <c r="G477" s="57" t="str">
        <f>IF('Payroll Form'!J83="","",'Payroll Form'!J83)</f>
        <v/>
      </c>
      <c r="H477" s="61"/>
      <c r="I477" s="62"/>
      <c r="J477" s="57" t="str">
        <f>IF('Payroll Form'!H83="","",'Payroll Form'!H83)</f>
        <v/>
      </c>
      <c r="K477" s="33"/>
    </row>
    <row r="478" spans="1:11" x14ac:dyDescent="0.25">
      <c r="A478" s="19" t="s">
        <v>25</v>
      </c>
      <c r="B478" s="53"/>
      <c r="C478" s="53"/>
      <c r="D478" s="54"/>
      <c r="E478" s="55"/>
      <c r="F478" s="55"/>
      <c r="G478" s="55"/>
      <c r="H478" s="61"/>
      <c r="I478" s="62"/>
      <c r="J478" s="56"/>
    </row>
    <row r="479" spans="1:11" x14ac:dyDescent="0.25">
      <c r="A479" s="19" t="s">
        <v>26</v>
      </c>
      <c r="B479" s="53"/>
      <c r="C479" s="53"/>
      <c r="D479" s="54"/>
      <c r="E479" s="55"/>
      <c r="F479" s="55"/>
      <c r="G479" s="55"/>
      <c r="H479" s="61"/>
      <c r="I479" s="62"/>
      <c r="J479" s="56"/>
    </row>
    <row r="480" spans="1:11" x14ac:dyDescent="0.25">
      <c r="A480" s="19" t="s">
        <v>27</v>
      </c>
      <c r="B480" s="53"/>
      <c r="C480" s="53"/>
      <c r="D480" s="54"/>
      <c r="E480" s="55"/>
      <c r="F480" s="55"/>
      <c r="G480" s="55"/>
      <c r="H480" s="61"/>
      <c r="I480" s="62"/>
      <c r="J480" s="56"/>
    </row>
    <row r="481" spans="1:11" x14ac:dyDescent="0.25">
      <c r="A481" s="19" t="s">
        <v>28</v>
      </c>
      <c r="B481" s="53"/>
      <c r="C481" s="53"/>
      <c r="D481" s="54"/>
      <c r="E481" s="55"/>
      <c r="F481" s="55"/>
      <c r="G481" s="55"/>
      <c r="H481" s="61"/>
      <c r="I481" s="62"/>
      <c r="J481" s="56"/>
    </row>
    <row r="482" spans="1:11" x14ac:dyDescent="0.25">
      <c r="A482" s="32" t="s">
        <v>96</v>
      </c>
      <c r="B482" s="28"/>
      <c r="C482" s="28"/>
      <c r="D482" s="37"/>
      <c r="E482" s="30"/>
      <c r="F482" s="30"/>
      <c r="G482" s="30"/>
      <c r="H482" s="30"/>
      <c r="I482" s="29"/>
      <c r="J482" s="31">
        <f>SUM(J476:J481)</f>
        <v>0</v>
      </c>
    </row>
    <row r="483" spans="1:11" x14ac:dyDescent="0.25">
      <c r="A483" s="19" t="s">
        <v>23</v>
      </c>
      <c r="B483" s="57" t="str">
        <f>IF('Payroll Form'!E84="","",'Payroll Form'!E84)</f>
        <v/>
      </c>
      <c r="C483" s="57" t="str">
        <f>IF('Payroll Form'!F84="","",'Payroll Form'!F84)</f>
        <v/>
      </c>
      <c r="D483" s="58" t="str">
        <f>IF('Payroll Form'!G84="","",'Payroll Form'!G84)</f>
        <v/>
      </c>
      <c r="E483" s="57" t="str">
        <f>IF('Payroll Form'!D84="","",'Payroll Form'!D84)</f>
        <v/>
      </c>
      <c r="F483" s="57" t="str">
        <f>IF('Payroll Form'!B84="","",'Payroll Form'!B84)</f>
        <v/>
      </c>
      <c r="G483" s="57" t="str">
        <f>IF('Payroll Form'!C84="","",'Payroll Form'!C84)</f>
        <v/>
      </c>
      <c r="H483" s="61"/>
      <c r="I483" s="62"/>
      <c r="J483" s="57" t="str">
        <f>IF('Payroll Form'!H84="","",-'Payroll Form'!H84)</f>
        <v/>
      </c>
    </row>
    <row r="484" spans="1:11" x14ac:dyDescent="0.25">
      <c r="A484" s="19" t="s">
        <v>24</v>
      </c>
      <c r="B484" s="53"/>
      <c r="C484" s="53"/>
      <c r="D484" s="54"/>
      <c r="E484" s="57" t="str">
        <f>IF('Payroll Form'!K84="","",'Payroll Form'!K84)</f>
        <v/>
      </c>
      <c r="F484" s="57" t="str">
        <f>IF('Payroll Form'!I84="","",'Payroll Form'!I84)</f>
        <v/>
      </c>
      <c r="G484" s="57" t="str">
        <f>IF('Payroll Form'!J84="","",'Payroll Form'!J84)</f>
        <v/>
      </c>
      <c r="H484" s="61"/>
      <c r="I484" s="62"/>
      <c r="J484" s="57" t="str">
        <f>IF('Payroll Form'!H84="","",'Payroll Form'!H84)</f>
        <v/>
      </c>
      <c r="K484" s="33"/>
    </row>
    <row r="485" spans="1:11" x14ac:dyDescent="0.25">
      <c r="A485" s="19" t="s">
        <v>25</v>
      </c>
      <c r="B485" s="53"/>
      <c r="C485" s="53"/>
      <c r="D485" s="54"/>
      <c r="E485" s="55"/>
      <c r="F485" s="55"/>
      <c r="G485" s="55"/>
      <c r="H485" s="61"/>
      <c r="I485" s="62"/>
      <c r="J485" s="56"/>
    </row>
    <row r="486" spans="1:11" x14ac:dyDescent="0.25">
      <c r="A486" s="19" t="s">
        <v>26</v>
      </c>
      <c r="B486" s="53"/>
      <c r="C486" s="53"/>
      <c r="D486" s="54"/>
      <c r="E486" s="55"/>
      <c r="F486" s="55"/>
      <c r="G486" s="55"/>
      <c r="H486" s="61"/>
      <c r="I486" s="62"/>
      <c r="J486" s="56"/>
    </row>
    <row r="487" spans="1:11" x14ac:dyDescent="0.25">
      <c r="A487" s="19" t="s">
        <v>27</v>
      </c>
      <c r="B487" s="53"/>
      <c r="C487" s="53"/>
      <c r="D487" s="54"/>
      <c r="E487" s="55"/>
      <c r="F487" s="55"/>
      <c r="G487" s="55"/>
      <c r="H487" s="61"/>
      <c r="I487" s="62"/>
      <c r="J487" s="56"/>
    </row>
    <row r="488" spans="1:11" x14ac:dyDescent="0.25">
      <c r="A488" s="19" t="s">
        <v>28</v>
      </c>
      <c r="B488" s="53"/>
      <c r="C488" s="53"/>
      <c r="D488" s="54"/>
      <c r="E488" s="55"/>
      <c r="F488" s="55"/>
      <c r="G488" s="55"/>
      <c r="H488" s="61"/>
      <c r="I488" s="62"/>
      <c r="J488" s="56"/>
    </row>
    <row r="489" spans="1:11" x14ac:dyDescent="0.25">
      <c r="A489" s="32" t="s">
        <v>97</v>
      </c>
      <c r="B489" s="28"/>
      <c r="C489" s="28"/>
      <c r="D489" s="37"/>
      <c r="E489" s="30"/>
      <c r="F489" s="30"/>
      <c r="G489" s="30"/>
      <c r="H489" s="30"/>
      <c r="I489" s="29"/>
      <c r="J489" s="31">
        <f>SUM(J483:J488)</f>
        <v>0</v>
      </c>
    </row>
    <row r="490" spans="1:11" x14ac:dyDescent="0.25">
      <c r="A490" s="19" t="s">
        <v>23</v>
      </c>
      <c r="B490" s="57" t="str">
        <f>IF('Payroll Form'!E85="","",'Payroll Form'!E85)</f>
        <v/>
      </c>
      <c r="C490" s="57" t="str">
        <f>IF('Payroll Form'!F85="","",'Payroll Form'!F85)</f>
        <v/>
      </c>
      <c r="D490" s="58" t="str">
        <f>IF('Payroll Form'!G85="","",'Payroll Form'!G85)</f>
        <v/>
      </c>
      <c r="E490" s="57" t="str">
        <f>IF('Payroll Form'!D85="","",'Payroll Form'!D85)</f>
        <v/>
      </c>
      <c r="F490" s="57" t="str">
        <f>IF('Payroll Form'!B85="","",'Payroll Form'!B85)</f>
        <v/>
      </c>
      <c r="G490" s="57" t="str">
        <f>IF('Payroll Form'!C85="","",'Payroll Form'!C85)</f>
        <v/>
      </c>
      <c r="H490" s="61"/>
      <c r="I490" s="62"/>
      <c r="J490" s="57" t="str">
        <f>IF('Payroll Form'!H85="","",-'Payroll Form'!H85)</f>
        <v/>
      </c>
    </row>
    <row r="491" spans="1:11" x14ac:dyDescent="0.25">
      <c r="A491" s="19" t="s">
        <v>24</v>
      </c>
      <c r="B491" s="53"/>
      <c r="C491" s="53"/>
      <c r="D491" s="54"/>
      <c r="E491" s="57" t="str">
        <f>IF('Payroll Form'!K85="","",'Payroll Form'!K85)</f>
        <v/>
      </c>
      <c r="F491" s="57" t="str">
        <f>IF('Payroll Form'!I85="","",'Payroll Form'!I85)</f>
        <v/>
      </c>
      <c r="G491" s="57" t="str">
        <f>IF('Payroll Form'!J85="","",'Payroll Form'!J85)</f>
        <v/>
      </c>
      <c r="H491" s="61"/>
      <c r="I491" s="62"/>
      <c r="J491" s="57" t="str">
        <f>IF('Payroll Form'!H85="","",'Payroll Form'!H85)</f>
        <v/>
      </c>
      <c r="K491" s="33"/>
    </row>
    <row r="492" spans="1:11" x14ac:dyDescent="0.25">
      <c r="A492" s="19" t="s">
        <v>25</v>
      </c>
      <c r="B492" s="53"/>
      <c r="C492" s="53"/>
      <c r="D492" s="54"/>
      <c r="E492" s="55"/>
      <c r="F492" s="55"/>
      <c r="G492" s="55"/>
      <c r="H492" s="61"/>
      <c r="I492" s="62"/>
      <c r="J492" s="56"/>
    </row>
    <row r="493" spans="1:11" x14ac:dyDescent="0.25">
      <c r="A493" s="19" t="s">
        <v>26</v>
      </c>
      <c r="B493" s="53"/>
      <c r="C493" s="53"/>
      <c r="D493" s="54"/>
      <c r="E493" s="55"/>
      <c r="F493" s="55"/>
      <c r="G493" s="55"/>
      <c r="H493" s="61"/>
      <c r="I493" s="62"/>
      <c r="J493" s="56"/>
    </row>
    <row r="494" spans="1:11" x14ac:dyDescent="0.25">
      <c r="A494" s="19" t="s">
        <v>27</v>
      </c>
      <c r="B494" s="53"/>
      <c r="C494" s="53"/>
      <c r="D494" s="54"/>
      <c r="E494" s="55"/>
      <c r="F494" s="55"/>
      <c r="G494" s="55"/>
      <c r="H494" s="61"/>
      <c r="I494" s="62"/>
      <c r="J494" s="56"/>
    </row>
    <row r="495" spans="1:11" x14ac:dyDescent="0.25">
      <c r="A495" s="19" t="s">
        <v>28</v>
      </c>
      <c r="B495" s="53"/>
      <c r="C495" s="53"/>
      <c r="D495" s="54"/>
      <c r="E495" s="55"/>
      <c r="F495" s="55"/>
      <c r="G495" s="55"/>
      <c r="H495" s="61"/>
      <c r="I495" s="62"/>
      <c r="J495" s="56"/>
    </row>
    <row r="496" spans="1:11" x14ac:dyDescent="0.25">
      <c r="A496" s="32" t="s">
        <v>98</v>
      </c>
      <c r="B496" s="28"/>
      <c r="C496" s="28"/>
      <c r="D496" s="37"/>
      <c r="E496" s="30"/>
      <c r="F496" s="30"/>
      <c r="G496" s="30"/>
      <c r="H496" s="30"/>
      <c r="I496" s="29"/>
      <c r="J496" s="31">
        <f>SUM(J490:J495)</f>
        <v>0</v>
      </c>
    </row>
    <row r="497" spans="1:11" x14ac:dyDescent="0.25">
      <c r="A497" s="19" t="s">
        <v>23</v>
      </c>
      <c r="B497" s="57" t="str">
        <f>IF('Payroll Form'!E86="","",'Payroll Form'!E86)</f>
        <v/>
      </c>
      <c r="C497" s="57" t="str">
        <f>IF('Payroll Form'!F86="","",'Payroll Form'!F86)</f>
        <v/>
      </c>
      <c r="D497" s="58" t="str">
        <f>IF('Payroll Form'!G86="","",'Payroll Form'!G86)</f>
        <v/>
      </c>
      <c r="E497" s="57" t="str">
        <f>IF('Payroll Form'!D86="","",'Payroll Form'!D86)</f>
        <v/>
      </c>
      <c r="F497" s="57" t="str">
        <f>IF('Payroll Form'!B86="","",'Payroll Form'!B86)</f>
        <v/>
      </c>
      <c r="G497" s="57" t="str">
        <f>IF('Payroll Form'!C86="","",'Payroll Form'!C86)</f>
        <v/>
      </c>
      <c r="H497" s="61"/>
      <c r="I497" s="62"/>
      <c r="J497" s="57" t="str">
        <f>IF('Payroll Form'!H86="","",-'Payroll Form'!H86)</f>
        <v/>
      </c>
    </row>
    <row r="498" spans="1:11" x14ac:dyDescent="0.25">
      <c r="A498" s="19" t="s">
        <v>24</v>
      </c>
      <c r="B498" s="53"/>
      <c r="C498" s="53"/>
      <c r="D498" s="54"/>
      <c r="E498" s="57" t="str">
        <f>IF('Payroll Form'!K86="","",'Payroll Form'!K86)</f>
        <v/>
      </c>
      <c r="F498" s="57" t="str">
        <f>IF('Payroll Form'!I86="","",'Payroll Form'!I86)</f>
        <v/>
      </c>
      <c r="G498" s="57" t="str">
        <f>IF('Payroll Form'!J86="","",'Payroll Form'!J86)</f>
        <v/>
      </c>
      <c r="H498" s="61"/>
      <c r="I498" s="62"/>
      <c r="J498" s="57" t="str">
        <f>IF('Payroll Form'!H86="","",'Payroll Form'!H86)</f>
        <v/>
      </c>
      <c r="K498" s="33"/>
    </row>
    <row r="499" spans="1:11" x14ac:dyDescent="0.25">
      <c r="A499" s="19" t="s">
        <v>25</v>
      </c>
      <c r="B499" s="53"/>
      <c r="C499" s="53"/>
      <c r="D499" s="54"/>
      <c r="E499" s="55"/>
      <c r="F499" s="55"/>
      <c r="G499" s="55"/>
      <c r="H499" s="61"/>
      <c r="I499" s="62"/>
      <c r="J499" s="56"/>
    </row>
    <row r="500" spans="1:11" x14ac:dyDescent="0.25">
      <c r="A500" s="19" t="s">
        <v>26</v>
      </c>
      <c r="B500" s="53"/>
      <c r="C500" s="53"/>
      <c r="D500" s="54"/>
      <c r="E500" s="55"/>
      <c r="F500" s="55"/>
      <c r="G500" s="55"/>
      <c r="H500" s="61"/>
      <c r="I500" s="62"/>
      <c r="J500" s="56"/>
    </row>
    <row r="501" spans="1:11" x14ac:dyDescent="0.25">
      <c r="A501" s="19" t="s">
        <v>27</v>
      </c>
      <c r="B501" s="53"/>
      <c r="C501" s="53"/>
      <c r="D501" s="54"/>
      <c r="E501" s="55"/>
      <c r="F501" s="55"/>
      <c r="G501" s="55"/>
      <c r="H501" s="61"/>
      <c r="I501" s="62"/>
      <c r="J501" s="56"/>
    </row>
    <row r="502" spans="1:11" x14ac:dyDescent="0.25">
      <c r="A502" s="19" t="s">
        <v>28</v>
      </c>
      <c r="B502" s="53"/>
      <c r="C502" s="53"/>
      <c r="D502" s="54"/>
      <c r="E502" s="55"/>
      <c r="F502" s="55"/>
      <c r="G502" s="55"/>
      <c r="H502" s="61"/>
      <c r="I502" s="62"/>
      <c r="J502" s="56"/>
    </row>
    <row r="503" spans="1:11" x14ac:dyDescent="0.25">
      <c r="A503" s="32" t="s">
        <v>99</v>
      </c>
      <c r="B503" s="28"/>
      <c r="C503" s="28"/>
      <c r="D503" s="37"/>
      <c r="E503" s="30"/>
      <c r="F503" s="30"/>
      <c r="G503" s="30"/>
      <c r="H503" s="30"/>
      <c r="I503" s="29"/>
      <c r="J503" s="31">
        <f>SUM(J497:J502)</f>
        <v>0</v>
      </c>
    </row>
    <row r="504" spans="1:11" x14ac:dyDescent="0.25">
      <c r="A504" s="19" t="s">
        <v>23</v>
      </c>
      <c r="B504" s="57" t="str">
        <f>IF('Payroll Form'!E87="","",'Payroll Form'!E87)</f>
        <v/>
      </c>
      <c r="C504" s="57" t="str">
        <f>IF('Payroll Form'!F87="","",'Payroll Form'!F87)</f>
        <v/>
      </c>
      <c r="D504" s="58" t="str">
        <f>IF('Payroll Form'!G87="","",'Payroll Form'!G87)</f>
        <v/>
      </c>
      <c r="E504" s="57" t="str">
        <f>IF('Payroll Form'!D87="","",'Payroll Form'!D87)</f>
        <v/>
      </c>
      <c r="F504" s="57" t="str">
        <f>IF('Payroll Form'!B87="","",'Payroll Form'!B87)</f>
        <v/>
      </c>
      <c r="G504" s="57" t="str">
        <f>IF('Payroll Form'!C87="","",'Payroll Form'!C87)</f>
        <v/>
      </c>
      <c r="H504" s="61"/>
      <c r="I504" s="62"/>
      <c r="J504" s="57" t="str">
        <f>IF('Payroll Form'!H87="","",-'Payroll Form'!H87)</f>
        <v/>
      </c>
    </row>
    <row r="505" spans="1:11" x14ac:dyDescent="0.25">
      <c r="A505" s="19" t="s">
        <v>24</v>
      </c>
      <c r="B505" s="53"/>
      <c r="C505" s="53"/>
      <c r="D505" s="54"/>
      <c r="E505" s="57" t="str">
        <f>IF('Payroll Form'!K87="","",'Payroll Form'!K87)</f>
        <v/>
      </c>
      <c r="F505" s="57" t="str">
        <f>IF('Payroll Form'!I87="","",'Payroll Form'!I87)</f>
        <v/>
      </c>
      <c r="G505" s="57" t="str">
        <f>IF('Payroll Form'!J87="","",'Payroll Form'!J87)</f>
        <v/>
      </c>
      <c r="H505" s="61"/>
      <c r="I505" s="62"/>
      <c r="J505" s="57" t="str">
        <f>IF('Payroll Form'!H87="","",'Payroll Form'!H87)</f>
        <v/>
      </c>
      <c r="K505" s="33"/>
    </row>
    <row r="506" spans="1:11" x14ac:dyDescent="0.25">
      <c r="A506" s="19" t="s">
        <v>25</v>
      </c>
      <c r="B506" s="53"/>
      <c r="C506" s="53"/>
      <c r="D506" s="54"/>
      <c r="E506" s="55"/>
      <c r="F506" s="55"/>
      <c r="G506" s="55"/>
      <c r="H506" s="61"/>
      <c r="I506" s="62"/>
      <c r="J506" s="56"/>
    </row>
    <row r="507" spans="1:11" x14ac:dyDescent="0.25">
      <c r="A507" s="19" t="s">
        <v>26</v>
      </c>
      <c r="B507" s="53"/>
      <c r="C507" s="53"/>
      <c r="D507" s="54"/>
      <c r="E507" s="55"/>
      <c r="F507" s="55"/>
      <c r="G507" s="55"/>
      <c r="H507" s="61"/>
      <c r="I507" s="62"/>
      <c r="J507" s="56"/>
    </row>
    <row r="508" spans="1:11" x14ac:dyDescent="0.25">
      <c r="A508" s="19" t="s">
        <v>27</v>
      </c>
      <c r="B508" s="53"/>
      <c r="C508" s="53"/>
      <c r="D508" s="54"/>
      <c r="E508" s="55"/>
      <c r="F508" s="55"/>
      <c r="G508" s="55"/>
      <c r="H508" s="61"/>
      <c r="I508" s="62"/>
      <c r="J508" s="56"/>
    </row>
    <row r="509" spans="1:11" x14ac:dyDescent="0.25">
      <c r="A509" s="19" t="s">
        <v>28</v>
      </c>
      <c r="B509" s="53"/>
      <c r="C509" s="53"/>
      <c r="D509" s="54"/>
      <c r="E509" s="55"/>
      <c r="F509" s="55"/>
      <c r="G509" s="55"/>
      <c r="H509" s="61"/>
      <c r="I509" s="62"/>
      <c r="J509" s="56"/>
    </row>
    <row r="510" spans="1:11" x14ac:dyDescent="0.25">
      <c r="A510" s="32" t="s">
        <v>100</v>
      </c>
      <c r="B510" s="28"/>
      <c r="C510" s="28"/>
      <c r="D510" s="37"/>
      <c r="E510" s="30"/>
      <c r="F510" s="30"/>
      <c r="G510" s="30"/>
      <c r="H510" s="30"/>
      <c r="I510" s="29"/>
      <c r="J510" s="31">
        <f>SUM(J504:J509)</f>
        <v>0</v>
      </c>
    </row>
    <row r="511" spans="1:11" x14ac:dyDescent="0.25">
      <c r="A511" s="19" t="s">
        <v>23</v>
      </c>
      <c r="B511" s="57" t="str">
        <f>IF('Payroll Form'!E88="","",'Payroll Form'!E88)</f>
        <v/>
      </c>
      <c r="C511" s="57" t="str">
        <f>IF('Payroll Form'!F88="","",'Payroll Form'!F88)</f>
        <v/>
      </c>
      <c r="D511" s="58" t="str">
        <f>IF('Payroll Form'!G88="","",'Payroll Form'!G88)</f>
        <v/>
      </c>
      <c r="E511" s="57" t="str">
        <f>IF('Payroll Form'!D88="","",'Payroll Form'!D88)</f>
        <v/>
      </c>
      <c r="F511" s="57" t="str">
        <f>IF('Payroll Form'!B88="","",'Payroll Form'!B88)</f>
        <v/>
      </c>
      <c r="G511" s="57" t="str">
        <f>IF('Payroll Form'!C88="","",'Payroll Form'!C88)</f>
        <v/>
      </c>
      <c r="H511" s="61"/>
      <c r="I511" s="62"/>
      <c r="J511" s="57" t="str">
        <f>IF('Payroll Form'!H88="","",-'Payroll Form'!H88)</f>
        <v/>
      </c>
    </row>
    <row r="512" spans="1:11" x14ac:dyDescent="0.25">
      <c r="A512" s="19" t="s">
        <v>24</v>
      </c>
      <c r="B512" s="53"/>
      <c r="C512" s="53"/>
      <c r="D512" s="54"/>
      <c r="E512" s="57" t="str">
        <f>IF('Payroll Form'!K88="","",'Payroll Form'!K88)</f>
        <v/>
      </c>
      <c r="F512" s="57" t="str">
        <f>IF('Payroll Form'!I88="","",'Payroll Form'!I88)</f>
        <v/>
      </c>
      <c r="G512" s="57" t="str">
        <f>IF('Payroll Form'!J88="","",'Payroll Form'!J88)</f>
        <v/>
      </c>
      <c r="H512" s="61"/>
      <c r="I512" s="62"/>
      <c r="J512" s="57" t="str">
        <f>IF('Payroll Form'!H88="","",'Payroll Form'!H88)</f>
        <v/>
      </c>
      <c r="K512" s="33"/>
    </row>
    <row r="513" spans="1:11" x14ac:dyDescent="0.25">
      <c r="A513" s="19" t="s">
        <v>25</v>
      </c>
      <c r="B513" s="53"/>
      <c r="C513" s="53"/>
      <c r="D513" s="54"/>
      <c r="E513" s="55"/>
      <c r="F513" s="55"/>
      <c r="G513" s="55"/>
      <c r="H513" s="61"/>
      <c r="I513" s="62"/>
      <c r="J513" s="56"/>
    </row>
    <row r="514" spans="1:11" x14ac:dyDescent="0.25">
      <c r="A514" s="19" t="s">
        <v>26</v>
      </c>
      <c r="B514" s="53"/>
      <c r="C514" s="53"/>
      <c r="D514" s="54"/>
      <c r="E514" s="55"/>
      <c r="F514" s="55"/>
      <c r="G514" s="55"/>
      <c r="H514" s="61"/>
      <c r="I514" s="62"/>
      <c r="J514" s="56"/>
    </row>
    <row r="515" spans="1:11" x14ac:dyDescent="0.25">
      <c r="A515" s="19" t="s">
        <v>27</v>
      </c>
      <c r="B515" s="53"/>
      <c r="C515" s="53"/>
      <c r="D515" s="54"/>
      <c r="E515" s="55"/>
      <c r="F515" s="55"/>
      <c r="G515" s="55"/>
      <c r="H515" s="61"/>
      <c r="I515" s="62"/>
      <c r="J515" s="56"/>
    </row>
    <row r="516" spans="1:11" x14ac:dyDescent="0.25">
      <c r="A516" s="19" t="s">
        <v>28</v>
      </c>
      <c r="B516" s="53"/>
      <c r="C516" s="53"/>
      <c r="D516" s="54"/>
      <c r="E516" s="55"/>
      <c r="F516" s="55"/>
      <c r="G516" s="55"/>
      <c r="H516" s="61"/>
      <c r="I516" s="62"/>
      <c r="J516" s="56"/>
    </row>
    <row r="517" spans="1:11" x14ac:dyDescent="0.25">
      <c r="A517" s="32" t="s">
        <v>101</v>
      </c>
      <c r="B517" s="28"/>
      <c r="C517" s="28"/>
      <c r="D517" s="37"/>
      <c r="E517" s="30"/>
      <c r="F517" s="30"/>
      <c r="G517" s="30"/>
      <c r="H517" s="30"/>
      <c r="I517" s="29"/>
      <c r="J517" s="31">
        <f>SUM(J511:J516)</f>
        <v>0</v>
      </c>
    </row>
    <row r="518" spans="1:11" x14ac:dyDescent="0.25">
      <c r="A518" s="19" t="s">
        <v>23</v>
      </c>
      <c r="B518" s="57" t="str">
        <f>IF('Payroll Form'!E89="","",'Payroll Form'!E89)</f>
        <v/>
      </c>
      <c r="C518" s="57" t="str">
        <f>IF('Payroll Form'!F89="","",'Payroll Form'!F89)</f>
        <v/>
      </c>
      <c r="D518" s="58" t="str">
        <f>IF('Payroll Form'!G89="","",'Payroll Form'!G89)</f>
        <v/>
      </c>
      <c r="E518" s="57" t="str">
        <f>IF('Payroll Form'!D89="","",'Payroll Form'!D89)</f>
        <v/>
      </c>
      <c r="F518" s="57" t="str">
        <f>IF('Payroll Form'!B89="","",'Payroll Form'!B89)</f>
        <v/>
      </c>
      <c r="G518" s="57" t="str">
        <f>IF('Payroll Form'!C89="","",'Payroll Form'!C89)</f>
        <v/>
      </c>
      <c r="H518" s="61"/>
      <c r="I518" s="62"/>
      <c r="J518" s="57" t="str">
        <f>IF('Payroll Form'!H89="","",-'Payroll Form'!H89)</f>
        <v/>
      </c>
    </row>
    <row r="519" spans="1:11" x14ac:dyDescent="0.25">
      <c r="A519" s="19" t="s">
        <v>24</v>
      </c>
      <c r="B519" s="53"/>
      <c r="C519" s="53"/>
      <c r="D519" s="54"/>
      <c r="E519" s="57" t="str">
        <f>IF('Payroll Form'!K89="","",'Payroll Form'!K89)</f>
        <v/>
      </c>
      <c r="F519" s="57" t="str">
        <f>IF('Payroll Form'!I89="","",'Payroll Form'!I89)</f>
        <v/>
      </c>
      <c r="G519" s="57" t="str">
        <f>IF('Payroll Form'!J89="","",'Payroll Form'!J89)</f>
        <v/>
      </c>
      <c r="H519" s="61"/>
      <c r="I519" s="62"/>
      <c r="J519" s="57" t="str">
        <f>IF('Payroll Form'!H89="","",'Payroll Form'!H89)</f>
        <v/>
      </c>
      <c r="K519" s="33"/>
    </row>
    <row r="520" spans="1:11" x14ac:dyDescent="0.25">
      <c r="A520" s="19" t="s">
        <v>25</v>
      </c>
      <c r="B520" s="53"/>
      <c r="C520" s="53"/>
      <c r="D520" s="54"/>
      <c r="E520" s="55"/>
      <c r="F520" s="55"/>
      <c r="G520" s="55"/>
      <c r="H520" s="61"/>
      <c r="I520" s="62"/>
      <c r="J520" s="56"/>
    </row>
    <row r="521" spans="1:11" x14ac:dyDescent="0.25">
      <c r="A521" s="19" t="s">
        <v>26</v>
      </c>
      <c r="B521" s="53"/>
      <c r="C521" s="53"/>
      <c r="D521" s="54"/>
      <c r="E521" s="55"/>
      <c r="F521" s="55"/>
      <c r="G521" s="55"/>
      <c r="H521" s="61"/>
      <c r="I521" s="62"/>
      <c r="J521" s="56"/>
    </row>
    <row r="522" spans="1:11" x14ac:dyDescent="0.25">
      <c r="A522" s="19" t="s">
        <v>27</v>
      </c>
      <c r="B522" s="53"/>
      <c r="C522" s="53"/>
      <c r="D522" s="54"/>
      <c r="E522" s="55"/>
      <c r="F522" s="55"/>
      <c r="G522" s="55"/>
      <c r="H522" s="61"/>
      <c r="I522" s="62"/>
      <c r="J522" s="56"/>
    </row>
    <row r="523" spans="1:11" x14ac:dyDescent="0.25">
      <c r="A523" s="19" t="s">
        <v>28</v>
      </c>
      <c r="B523" s="53"/>
      <c r="C523" s="53"/>
      <c r="D523" s="54"/>
      <c r="E523" s="55"/>
      <c r="F523" s="55"/>
      <c r="G523" s="55"/>
      <c r="H523" s="61"/>
      <c r="I523" s="62"/>
      <c r="J523" s="56"/>
    </row>
    <row r="524" spans="1:11" x14ac:dyDescent="0.25">
      <c r="A524" s="32" t="s">
        <v>102</v>
      </c>
      <c r="B524" s="28"/>
      <c r="C524" s="28"/>
      <c r="D524" s="37"/>
      <c r="E524" s="30"/>
      <c r="F524" s="30"/>
      <c r="G524" s="30"/>
      <c r="H524" s="30"/>
      <c r="I524" s="29"/>
      <c r="J524" s="31">
        <f>SUM(J518:J523)</f>
        <v>0</v>
      </c>
    </row>
    <row r="525" spans="1:11" x14ac:dyDescent="0.25">
      <c r="A525" s="19" t="s">
        <v>23</v>
      </c>
      <c r="B525" s="57" t="str">
        <f>IF('Payroll Form'!E90="","",'Payroll Form'!E90)</f>
        <v/>
      </c>
      <c r="C525" s="57" t="str">
        <f>IF('Payroll Form'!F90="","",'Payroll Form'!F90)</f>
        <v/>
      </c>
      <c r="D525" s="58" t="str">
        <f>IF('Payroll Form'!G90="","",'Payroll Form'!G90)</f>
        <v/>
      </c>
      <c r="E525" s="57" t="str">
        <f>IF('Payroll Form'!D90="","",'Payroll Form'!D90)</f>
        <v/>
      </c>
      <c r="F525" s="57" t="str">
        <f>IF('Payroll Form'!B90="","",'Payroll Form'!B90)</f>
        <v/>
      </c>
      <c r="G525" s="57" t="str">
        <f>IF('Payroll Form'!C90="","",'Payroll Form'!C90)</f>
        <v/>
      </c>
      <c r="H525" s="61"/>
      <c r="I525" s="62"/>
      <c r="J525" s="57" t="str">
        <f>IF('Payroll Form'!H90="","",-'Payroll Form'!H90)</f>
        <v/>
      </c>
    </row>
    <row r="526" spans="1:11" x14ac:dyDescent="0.25">
      <c r="A526" s="19" t="s">
        <v>24</v>
      </c>
      <c r="B526" s="53"/>
      <c r="C526" s="53"/>
      <c r="D526" s="54"/>
      <c r="E526" s="57" t="str">
        <f>IF('Payroll Form'!K90="","",'Payroll Form'!K90)</f>
        <v/>
      </c>
      <c r="F526" s="57" t="str">
        <f>IF('Payroll Form'!I90="","",'Payroll Form'!I90)</f>
        <v/>
      </c>
      <c r="G526" s="57" t="str">
        <f>IF('Payroll Form'!J90="","",'Payroll Form'!J90)</f>
        <v/>
      </c>
      <c r="H526" s="61"/>
      <c r="I526" s="62"/>
      <c r="J526" s="57" t="str">
        <f>IF('Payroll Form'!H90="","",'Payroll Form'!H90)</f>
        <v/>
      </c>
      <c r="K526" s="33"/>
    </row>
    <row r="527" spans="1:11" x14ac:dyDescent="0.25">
      <c r="A527" s="19" t="s">
        <v>25</v>
      </c>
      <c r="B527" s="53"/>
      <c r="C527" s="53"/>
      <c r="D527" s="54"/>
      <c r="E527" s="55"/>
      <c r="F527" s="55"/>
      <c r="G527" s="55"/>
      <c r="H527" s="61"/>
      <c r="I527" s="62"/>
      <c r="J527" s="56"/>
    </row>
    <row r="528" spans="1:11" x14ac:dyDescent="0.25">
      <c r="A528" s="19" t="s">
        <v>26</v>
      </c>
      <c r="B528" s="53"/>
      <c r="C528" s="53"/>
      <c r="D528" s="54"/>
      <c r="E528" s="55"/>
      <c r="F528" s="55"/>
      <c r="G528" s="55"/>
      <c r="H528" s="61"/>
      <c r="I528" s="62"/>
      <c r="J528" s="56"/>
    </row>
    <row r="529" spans="1:11" x14ac:dyDescent="0.25">
      <c r="A529" s="19" t="s">
        <v>27</v>
      </c>
      <c r="B529" s="53"/>
      <c r="C529" s="53"/>
      <c r="D529" s="54"/>
      <c r="E529" s="55"/>
      <c r="F529" s="55"/>
      <c r="G529" s="55"/>
      <c r="H529" s="61"/>
      <c r="I529" s="62"/>
      <c r="J529" s="56"/>
    </row>
    <row r="530" spans="1:11" x14ac:dyDescent="0.25">
      <c r="A530" s="19" t="s">
        <v>28</v>
      </c>
      <c r="B530" s="53"/>
      <c r="C530" s="53"/>
      <c r="D530" s="54"/>
      <c r="E530" s="55"/>
      <c r="F530" s="55"/>
      <c r="G530" s="55"/>
      <c r="H530" s="61"/>
      <c r="I530" s="62"/>
      <c r="J530" s="56"/>
    </row>
    <row r="531" spans="1:11" x14ac:dyDescent="0.25">
      <c r="A531" s="32" t="s">
        <v>103</v>
      </c>
      <c r="B531" s="28"/>
      <c r="C531" s="28"/>
      <c r="D531" s="37"/>
      <c r="E531" s="30"/>
      <c r="F531" s="30"/>
      <c r="G531" s="30"/>
      <c r="H531" s="30"/>
      <c r="I531" s="29"/>
      <c r="J531" s="31">
        <f>SUM(J525:J530)</f>
        <v>0</v>
      </c>
    </row>
    <row r="532" spans="1:11" x14ac:dyDescent="0.25">
      <c r="A532" s="19" t="s">
        <v>23</v>
      </c>
      <c r="B532" s="57" t="str">
        <f>IF('Payroll Form'!E91="","",'Payroll Form'!E91)</f>
        <v/>
      </c>
      <c r="C532" s="57" t="str">
        <f>IF('Payroll Form'!F91="","",'Payroll Form'!F91)</f>
        <v/>
      </c>
      <c r="D532" s="58" t="str">
        <f>IF('Payroll Form'!G91="","",'Payroll Form'!G91)</f>
        <v/>
      </c>
      <c r="E532" s="57" t="str">
        <f>IF('Payroll Form'!D91="","",'Payroll Form'!D91)</f>
        <v/>
      </c>
      <c r="F532" s="57" t="str">
        <f>IF('Payroll Form'!B91="","",'Payroll Form'!B91)</f>
        <v/>
      </c>
      <c r="G532" s="57" t="str">
        <f>IF('Payroll Form'!C91="","",'Payroll Form'!C91)</f>
        <v/>
      </c>
      <c r="H532" s="61"/>
      <c r="I532" s="62"/>
      <c r="J532" s="57" t="str">
        <f>IF('Payroll Form'!H91="","",-'Payroll Form'!H91)</f>
        <v/>
      </c>
    </row>
    <row r="533" spans="1:11" x14ac:dyDescent="0.25">
      <c r="A533" s="19" t="s">
        <v>24</v>
      </c>
      <c r="B533" s="53"/>
      <c r="C533" s="53"/>
      <c r="D533" s="54"/>
      <c r="E533" s="57" t="str">
        <f>IF('Payroll Form'!K91="","",'Payroll Form'!K91)</f>
        <v/>
      </c>
      <c r="F533" s="57" t="str">
        <f>IF('Payroll Form'!I91="","",'Payroll Form'!I91)</f>
        <v/>
      </c>
      <c r="G533" s="57" t="str">
        <f>IF('Payroll Form'!J91="","",'Payroll Form'!J91)</f>
        <v/>
      </c>
      <c r="H533" s="61"/>
      <c r="I533" s="62"/>
      <c r="J533" s="57" t="str">
        <f>IF('Payroll Form'!H91="","",'Payroll Form'!H91)</f>
        <v/>
      </c>
      <c r="K533" s="33"/>
    </row>
    <row r="534" spans="1:11" x14ac:dyDescent="0.25">
      <c r="A534" s="19" t="s">
        <v>25</v>
      </c>
      <c r="B534" s="53"/>
      <c r="C534" s="53"/>
      <c r="D534" s="54"/>
      <c r="E534" s="55"/>
      <c r="F534" s="55"/>
      <c r="G534" s="55"/>
      <c r="H534" s="61"/>
      <c r="I534" s="62"/>
      <c r="J534" s="56"/>
    </row>
    <row r="535" spans="1:11" x14ac:dyDescent="0.25">
      <c r="A535" s="19" t="s">
        <v>26</v>
      </c>
      <c r="B535" s="53"/>
      <c r="C535" s="53"/>
      <c r="D535" s="54"/>
      <c r="E535" s="55"/>
      <c r="F535" s="55"/>
      <c r="G535" s="55"/>
      <c r="H535" s="61"/>
      <c r="I535" s="62"/>
      <c r="J535" s="56"/>
    </row>
    <row r="536" spans="1:11" x14ac:dyDescent="0.25">
      <c r="A536" s="19" t="s">
        <v>27</v>
      </c>
      <c r="B536" s="53"/>
      <c r="C536" s="53"/>
      <c r="D536" s="54"/>
      <c r="E536" s="55"/>
      <c r="F536" s="55"/>
      <c r="G536" s="55"/>
      <c r="H536" s="61"/>
      <c r="I536" s="62"/>
      <c r="J536" s="56"/>
    </row>
    <row r="537" spans="1:11" x14ac:dyDescent="0.25">
      <c r="A537" s="19" t="s">
        <v>28</v>
      </c>
      <c r="B537" s="53"/>
      <c r="C537" s="53"/>
      <c r="D537" s="54"/>
      <c r="E537" s="55"/>
      <c r="F537" s="55"/>
      <c r="G537" s="55"/>
      <c r="H537" s="61"/>
      <c r="I537" s="62"/>
      <c r="J537" s="56"/>
    </row>
    <row r="538" spans="1:11" x14ac:dyDescent="0.25">
      <c r="A538" s="32" t="s">
        <v>104</v>
      </c>
      <c r="B538" s="28"/>
      <c r="C538" s="28"/>
      <c r="D538" s="37"/>
      <c r="E538" s="30"/>
      <c r="F538" s="30"/>
      <c r="G538" s="30"/>
      <c r="H538" s="30"/>
      <c r="I538" s="29"/>
      <c r="J538" s="31">
        <f>SUM(J532:J537)</f>
        <v>0</v>
      </c>
    </row>
    <row r="539" spans="1:11" x14ac:dyDescent="0.25">
      <c r="A539" s="19" t="s">
        <v>23</v>
      </c>
      <c r="B539" s="57" t="str">
        <f>IF('Payroll Form'!E92="","",'Payroll Form'!E92)</f>
        <v/>
      </c>
      <c r="C539" s="57" t="str">
        <f>IF('Payroll Form'!F92="","",'Payroll Form'!F92)</f>
        <v/>
      </c>
      <c r="D539" s="58" t="str">
        <f>IF('Payroll Form'!G92="","",'Payroll Form'!G92)</f>
        <v/>
      </c>
      <c r="E539" s="57" t="str">
        <f>IF('Payroll Form'!D92="","",'Payroll Form'!D92)</f>
        <v/>
      </c>
      <c r="F539" s="57" t="str">
        <f>IF('Payroll Form'!B92="","",'Payroll Form'!B92)</f>
        <v/>
      </c>
      <c r="G539" s="57" t="str">
        <f>IF('Payroll Form'!C92="","",'Payroll Form'!C92)</f>
        <v/>
      </c>
      <c r="H539" s="61"/>
      <c r="I539" s="62"/>
      <c r="J539" s="57" t="str">
        <f>IF('Payroll Form'!H92="","",-'Payroll Form'!H92)</f>
        <v/>
      </c>
    </row>
    <row r="540" spans="1:11" x14ac:dyDescent="0.25">
      <c r="A540" s="19" t="s">
        <v>24</v>
      </c>
      <c r="B540" s="53"/>
      <c r="C540" s="53"/>
      <c r="D540" s="54"/>
      <c r="E540" s="57" t="str">
        <f>IF('Payroll Form'!K92="","",'Payroll Form'!K92)</f>
        <v/>
      </c>
      <c r="F540" s="57" t="str">
        <f>IF('Payroll Form'!I92="","",'Payroll Form'!I92)</f>
        <v/>
      </c>
      <c r="G540" s="57" t="str">
        <f>IF('Payroll Form'!J92="","",'Payroll Form'!J92)</f>
        <v/>
      </c>
      <c r="H540" s="61"/>
      <c r="I540" s="62"/>
      <c r="J540" s="57" t="str">
        <f>IF('Payroll Form'!H92="","",'Payroll Form'!H92)</f>
        <v/>
      </c>
      <c r="K540" s="33"/>
    </row>
    <row r="541" spans="1:11" x14ac:dyDescent="0.25">
      <c r="A541" s="19" t="s">
        <v>25</v>
      </c>
      <c r="B541" s="53"/>
      <c r="C541" s="53"/>
      <c r="D541" s="54"/>
      <c r="E541" s="55"/>
      <c r="F541" s="55"/>
      <c r="G541" s="55"/>
      <c r="H541" s="61"/>
      <c r="I541" s="62"/>
      <c r="J541" s="56"/>
    </row>
    <row r="542" spans="1:11" x14ac:dyDescent="0.25">
      <c r="A542" s="19" t="s">
        <v>26</v>
      </c>
      <c r="B542" s="53"/>
      <c r="C542" s="53"/>
      <c r="D542" s="54"/>
      <c r="E542" s="55"/>
      <c r="F542" s="55"/>
      <c r="G542" s="55"/>
      <c r="H542" s="61"/>
      <c r="I542" s="62"/>
      <c r="J542" s="56"/>
    </row>
    <row r="543" spans="1:11" x14ac:dyDescent="0.25">
      <c r="A543" s="19" t="s">
        <v>27</v>
      </c>
      <c r="B543" s="53"/>
      <c r="C543" s="53"/>
      <c r="D543" s="54"/>
      <c r="E543" s="55"/>
      <c r="F543" s="55"/>
      <c r="G543" s="55"/>
      <c r="H543" s="61"/>
      <c r="I543" s="62"/>
      <c r="J543" s="56"/>
    </row>
    <row r="544" spans="1:11" x14ac:dyDescent="0.25">
      <c r="A544" s="19" t="s">
        <v>28</v>
      </c>
      <c r="B544" s="53"/>
      <c r="C544" s="53"/>
      <c r="D544" s="54"/>
      <c r="E544" s="55"/>
      <c r="F544" s="55"/>
      <c r="G544" s="55"/>
      <c r="H544" s="61"/>
      <c r="I544" s="62"/>
      <c r="J544" s="56"/>
    </row>
    <row r="545" spans="1:11" x14ac:dyDescent="0.25">
      <c r="A545" s="32" t="s">
        <v>105</v>
      </c>
      <c r="B545" s="28"/>
      <c r="C545" s="28"/>
      <c r="D545" s="37"/>
      <c r="E545" s="30"/>
      <c r="F545" s="30"/>
      <c r="G545" s="30"/>
      <c r="H545" s="30"/>
      <c r="I545" s="29"/>
      <c r="J545" s="31">
        <f>SUM(J539:J544)</f>
        <v>0</v>
      </c>
    </row>
    <row r="546" spans="1:11" x14ac:dyDescent="0.25">
      <c r="A546" s="19" t="s">
        <v>23</v>
      </c>
      <c r="B546" s="57" t="str">
        <f>IF('Payroll Form'!E93="","",'Payroll Form'!E93)</f>
        <v/>
      </c>
      <c r="C546" s="57" t="str">
        <f>IF('Payroll Form'!F93="","",'Payroll Form'!F93)</f>
        <v/>
      </c>
      <c r="D546" s="58" t="str">
        <f>IF('Payroll Form'!G93="","",'Payroll Form'!G93)</f>
        <v/>
      </c>
      <c r="E546" s="57" t="str">
        <f>IF('Payroll Form'!D93="","",'Payroll Form'!D93)</f>
        <v/>
      </c>
      <c r="F546" s="57" t="str">
        <f>IF('Payroll Form'!B93="","",'Payroll Form'!B93)</f>
        <v/>
      </c>
      <c r="G546" s="57" t="str">
        <f>IF('Payroll Form'!C93="","",'Payroll Form'!C93)</f>
        <v/>
      </c>
      <c r="H546" s="61"/>
      <c r="I546" s="62"/>
      <c r="J546" s="57" t="str">
        <f>IF('Payroll Form'!H93="","",-'Payroll Form'!H93)</f>
        <v/>
      </c>
    </row>
    <row r="547" spans="1:11" x14ac:dyDescent="0.25">
      <c r="A547" s="19" t="s">
        <v>24</v>
      </c>
      <c r="B547" s="53"/>
      <c r="C547" s="53"/>
      <c r="D547" s="54"/>
      <c r="E547" s="57" t="str">
        <f>IF('Payroll Form'!K93="","",'Payroll Form'!K93)</f>
        <v/>
      </c>
      <c r="F547" s="57" t="str">
        <f>IF('Payroll Form'!I93="","",'Payroll Form'!I93)</f>
        <v/>
      </c>
      <c r="G547" s="57" t="str">
        <f>IF('Payroll Form'!J93="","",'Payroll Form'!J93)</f>
        <v/>
      </c>
      <c r="H547" s="61"/>
      <c r="I547" s="62"/>
      <c r="J547" s="57" t="str">
        <f>IF('Payroll Form'!H93="","",'Payroll Form'!H93)</f>
        <v/>
      </c>
      <c r="K547" s="33"/>
    </row>
    <row r="548" spans="1:11" x14ac:dyDescent="0.25">
      <c r="A548" s="19" t="s">
        <v>25</v>
      </c>
      <c r="B548" s="53"/>
      <c r="C548" s="53"/>
      <c r="D548" s="54"/>
      <c r="E548" s="55"/>
      <c r="F548" s="55"/>
      <c r="G548" s="55"/>
      <c r="H548" s="61"/>
      <c r="I548" s="62"/>
      <c r="J548" s="56"/>
    </row>
    <row r="549" spans="1:11" x14ac:dyDescent="0.25">
      <c r="A549" s="19" t="s">
        <v>26</v>
      </c>
      <c r="B549" s="53"/>
      <c r="C549" s="53"/>
      <c r="D549" s="54"/>
      <c r="E549" s="55"/>
      <c r="F549" s="55"/>
      <c r="G549" s="55"/>
      <c r="H549" s="61"/>
      <c r="I549" s="62"/>
      <c r="J549" s="56"/>
    </row>
    <row r="550" spans="1:11" x14ac:dyDescent="0.25">
      <c r="A550" s="19" t="s">
        <v>27</v>
      </c>
      <c r="B550" s="53"/>
      <c r="C550" s="53"/>
      <c r="D550" s="54"/>
      <c r="E550" s="55"/>
      <c r="F550" s="55"/>
      <c r="G550" s="55"/>
      <c r="H550" s="61"/>
      <c r="I550" s="62"/>
      <c r="J550" s="56"/>
    </row>
    <row r="551" spans="1:11" x14ac:dyDescent="0.25">
      <c r="A551" s="19" t="s">
        <v>28</v>
      </c>
      <c r="B551" s="53"/>
      <c r="C551" s="53"/>
      <c r="D551" s="54"/>
      <c r="E551" s="55"/>
      <c r="F551" s="55"/>
      <c r="G551" s="55"/>
      <c r="H551" s="61"/>
      <c r="I551" s="62"/>
      <c r="J551" s="56"/>
    </row>
    <row r="552" spans="1:11" x14ac:dyDescent="0.25">
      <c r="A552" s="32" t="s">
        <v>106</v>
      </c>
      <c r="B552" s="28"/>
      <c r="C552" s="28"/>
      <c r="D552" s="37"/>
      <c r="E552" s="30"/>
      <c r="F552" s="30"/>
      <c r="G552" s="30"/>
      <c r="H552" s="30"/>
      <c r="I552" s="29"/>
      <c r="J552" s="31">
        <f>SUM(J546:J551)</f>
        <v>0</v>
      </c>
    </row>
    <row r="553" spans="1:11" x14ac:dyDescent="0.25">
      <c r="A553" s="19" t="s">
        <v>23</v>
      </c>
      <c r="B553" s="57" t="str">
        <f>IF('Payroll Form'!E94="","",'Payroll Form'!E94)</f>
        <v/>
      </c>
      <c r="C553" s="57" t="str">
        <f>IF('Payroll Form'!F94="","",'Payroll Form'!F94)</f>
        <v/>
      </c>
      <c r="D553" s="58" t="str">
        <f>IF('Payroll Form'!G94="","",'Payroll Form'!G94)</f>
        <v/>
      </c>
      <c r="E553" s="57" t="str">
        <f>IF('Payroll Form'!D94="","",'Payroll Form'!D94)</f>
        <v/>
      </c>
      <c r="F553" s="57" t="str">
        <f>IF('Payroll Form'!B94="","",'Payroll Form'!B94)</f>
        <v/>
      </c>
      <c r="G553" s="57" t="str">
        <f>IF('Payroll Form'!C94="","",'Payroll Form'!C94)</f>
        <v/>
      </c>
      <c r="H553" s="61"/>
      <c r="I553" s="62"/>
      <c r="J553" s="57" t="str">
        <f>IF('Payroll Form'!H94="","",-'Payroll Form'!H94)</f>
        <v/>
      </c>
    </row>
    <row r="554" spans="1:11" x14ac:dyDescent="0.25">
      <c r="A554" s="19" t="s">
        <v>24</v>
      </c>
      <c r="B554" s="53"/>
      <c r="C554" s="53"/>
      <c r="D554" s="54"/>
      <c r="E554" s="57" t="str">
        <f>IF('Payroll Form'!K94="","",'Payroll Form'!K94)</f>
        <v/>
      </c>
      <c r="F554" s="57" t="str">
        <f>IF('Payroll Form'!I94="","",'Payroll Form'!I94)</f>
        <v/>
      </c>
      <c r="G554" s="57" t="str">
        <f>IF('Payroll Form'!J94="","",'Payroll Form'!J94)</f>
        <v/>
      </c>
      <c r="H554" s="61"/>
      <c r="I554" s="62"/>
      <c r="J554" s="57" t="str">
        <f>IF('Payroll Form'!H94="","",'Payroll Form'!H94)</f>
        <v/>
      </c>
      <c r="K554" s="33"/>
    </row>
    <row r="555" spans="1:11" x14ac:dyDescent="0.25">
      <c r="A555" s="19" t="s">
        <v>25</v>
      </c>
      <c r="B555" s="53"/>
      <c r="C555" s="53"/>
      <c r="D555" s="54"/>
      <c r="E555" s="55"/>
      <c r="F555" s="55"/>
      <c r="G555" s="55"/>
      <c r="H555" s="61"/>
      <c r="I555" s="62"/>
      <c r="J555" s="56"/>
    </row>
    <row r="556" spans="1:11" x14ac:dyDescent="0.25">
      <c r="A556" s="19" t="s">
        <v>26</v>
      </c>
      <c r="B556" s="53"/>
      <c r="C556" s="53"/>
      <c r="D556" s="54"/>
      <c r="E556" s="55"/>
      <c r="F556" s="55"/>
      <c r="G556" s="55"/>
      <c r="H556" s="61"/>
      <c r="I556" s="62"/>
      <c r="J556" s="56"/>
    </row>
    <row r="557" spans="1:11" x14ac:dyDescent="0.25">
      <c r="A557" s="19" t="s">
        <v>27</v>
      </c>
      <c r="B557" s="53"/>
      <c r="C557" s="53"/>
      <c r="D557" s="54"/>
      <c r="E557" s="55"/>
      <c r="F557" s="55"/>
      <c r="G557" s="55"/>
      <c r="H557" s="61"/>
      <c r="I557" s="62"/>
      <c r="J557" s="56"/>
    </row>
    <row r="558" spans="1:11" x14ac:dyDescent="0.25">
      <c r="A558" s="19" t="s">
        <v>28</v>
      </c>
      <c r="B558" s="53"/>
      <c r="C558" s="53"/>
      <c r="D558" s="54"/>
      <c r="E558" s="55"/>
      <c r="F558" s="55"/>
      <c r="G558" s="55"/>
      <c r="H558" s="61"/>
      <c r="I558" s="62"/>
      <c r="J558" s="56"/>
    </row>
    <row r="559" spans="1:11" x14ac:dyDescent="0.25">
      <c r="A559" s="32" t="s">
        <v>107</v>
      </c>
      <c r="B559" s="28"/>
      <c r="C559" s="28"/>
      <c r="D559" s="37"/>
      <c r="E559" s="30"/>
      <c r="F559" s="30"/>
      <c r="G559" s="30"/>
      <c r="H559" s="30"/>
      <c r="I559" s="29"/>
      <c r="J559" s="31">
        <f>SUM(J553:J558)</f>
        <v>0</v>
      </c>
    </row>
    <row r="560" spans="1:11" x14ac:dyDescent="0.25">
      <c r="A560" s="19" t="s">
        <v>23</v>
      </c>
      <c r="B560" s="57" t="str">
        <f>IF('Payroll Form'!E95="","",'Payroll Form'!E95)</f>
        <v/>
      </c>
      <c r="C560" s="57" t="str">
        <f>IF('Payroll Form'!F95="","",'Payroll Form'!F95)</f>
        <v/>
      </c>
      <c r="D560" s="58" t="str">
        <f>IF('Payroll Form'!G95="","",'Payroll Form'!G95)</f>
        <v/>
      </c>
      <c r="E560" s="57" t="str">
        <f>IF('Payroll Form'!D95="","",'Payroll Form'!D95)</f>
        <v/>
      </c>
      <c r="F560" s="57" t="str">
        <f>IF('Payroll Form'!B95="","",'Payroll Form'!B95)</f>
        <v/>
      </c>
      <c r="G560" s="57" t="str">
        <f>IF('Payroll Form'!C95="","",'Payroll Form'!C95)</f>
        <v/>
      </c>
      <c r="H560" s="61"/>
      <c r="I560" s="62"/>
      <c r="J560" s="57" t="str">
        <f>IF('Payroll Form'!H95="","",-'Payroll Form'!H95)</f>
        <v/>
      </c>
    </row>
    <row r="561" spans="1:11" x14ac:dyDescent="0.25">
      <c r="A561" s="19" t="s">
        <v>24</v>
      </c>
      <c r="B561" s="53"/>
      <c r="C561" s="53"/>
      <c r="D561" s="54"/>
      <c r="E561" s="57" t="str">
        <f>IF('Payroll Form'!K95="","",'Payroll Form'!K95)</f>
        <v/>
      </c>
      <c r="F561" s="57" t="str">
        <f>IF('Payroll Form'!I95="","",'Payroll Form'!I95)</f>
        <v/>
      </c>
      <c r="G561" s="57" t="str">
        <f>IF('Payroll Form'!J95="","",'Payroll Form'!J95)</f>
        <v/>
      </c>
      <c r="H561" s="61"/>
      <c r="I561" s="62"/>
      <c r="J561" s="57" t="str">
        <f>IF('Payroll Form'!H95="","",'Payroll Form'!H95)</f>
        <v/>
      </c>
      <c r="K561" s="33"/>
    </row>
    <row r="562" spans="1:11" x14ac:dyDescent="0.25">
      <c r="A562" s="19" t="s">
        <v>25</v>
      </c>
      <c r="B562" s="53"/>
      <c r="C562" s="53"/>
      <c r="D562" s="54"/>
      <c r="E562" s="55"/>
      <c r="F562" s="55"/>
      <c r="G562" s="55"/>
      <c r="H562" s="61"/>
      <c r="I562" s="62"/>
      <c r="J562" s="56"/>
    </row>
    <row r="563" spans="1:11" x14ac:dyDescent="0.25">
      <c r="A563" s="19" t="s">
        <v>26</v>
      </c>
      <c r="B563" s="53"/>
      <c r="C563" s="53"/>
      <c r="D563" s="54"/>
      <c r="E563" s="55"/>
      <c r="F563" s="55"/>
      <c r="G563" s="55"/>
      <c r="H563" s="61"/>
      <c r="I563" s="62"/>
      <c r="J563" s="56"/>
    </row>
    <row r="564" spans="1:11" x14ac:dyDescent="0.25">
      <c r="A564" s="19" t="s">
        <v>27</v>
      </c>
      <c r="B564" s="53"/>
      <c r="C564" s="53"/>
      <c r="D564" s="54"/>
      <c r="E564" s="55"/>
      <c r="F564" s="55"/>
      <c r="G564" s="55"/>
      <c r="H564" s="61"/>
      <c r="I564" s="62"/>
      <c r="J564" s="56"/>
    </row>
    <row r="565" spans="1:11" x14ac:dyDescent="0.25">
      <c r="A565" s="19" t="s">
        <v>28</v>
      </c>
      <c r="B565" s="53"/>
      <c r="C565" s="53"/>
      <c r="D565" s="54"/>
      <c r="E565" s="55"/>
      <c r="F565" s="55"/>
      <c r="G565" s="55"/>
      <c r="H565" s="61"/>
      <c r="I565" s="62"/>
      <c r="J565" s="56"/>
    </row>
    <row r="566" spans="1:11" x14ac:dyDescent="0.25">
      <c r="A566" s="32" t="s">
        <v>108</v>
      </c>
      <c r="B566" s="28"/>
      <c r="C566" s="28"/>
      <c r="D566" s="37"/>
      <c r="E566" s="30"/>
      <c r="F566" s="30"/>
      <c r="G566" s="30"/>
      <c r="H566" s="30"/>
      <c r="I566" s="29"/>
      <c r="J566" s="31">
        <f>SUM(J560:J565)</f>
        <v>0</v>
      </c>
    </row>
    <row r="567" spans="1:11" x14ac:dyDescent="0.25">
      <c r="A567" s="19" t="s">
        <v>23</v>
      </c>
      <c r="B567" s="57" t="str">
        <f>IF('Payroll Form'!E96="","",'Payroll Form'!E96)</f>
        <v/>
      </c>
      <c r="C567" s="57" t="str">
        <f>IF('Payroll Form'!F96="","",'Payroll Form'!F96)</f>
        <v/>
      </c>
      <c r="D567" s="58" t="str">
        <f>IF('Payroll Form'!G96="","",'Payroll Form'!G96)</f>
        <v/>
      </c>
      <c r="E567" s="57" t="str">
        <f>IF('Payroll Form'!D96="","",'Payroll Form'!D96)</f>
        <v/>
      </c>
      <c r="F567" s="57" t="str">
        <f>IF('Payroll Form'!B96="","",'Payroll Form'!B96)</f>
        <v/>
      </c>
      <c r="G567" s="57" t="str">
        <f>IF('Payroll Form'!C96="","",'Payroll Form'!C96)</f>
        <v/>
      </c>
      <c r="H567" s="61"/>
      <c r="I567" s="62"/>
      <c r="J567" s="57" t="str">
        <f>IF('Payroll Form'!H96="","",-'Payroll Form'!H96)</f>
        <v/>
      </c>
    </row>
    <row r="568" spans="1:11" x14ac:dyDescent="0.25">
      <c r="A568" s="19" t="s">
        <v>24</v>
      </c>
      <c r="B568" s="53"/>
      <c r="C568" s="53"/>
      <c r="D568" s="54"/>
      <c r="E568" s="57" t="str">
        <f>IF('Payroll Form'!K96="","",'Payroll Form'!K96)</f>
        <v/>
      </c>
      <c r="F568" s="57" t="str">
        <f>IF('Payroll Form'!I96="","",'Payroll Form'!I96)</f>
        <v/>
      </c>
      <c r="G568" s="57" t="str">
        <f>IF('Payroll Form'!J96="","",'Payroll Form'!J96)</f>
        <v/>
      </c>
      <c r="H568" s="61"/>
      <c r="I568" s="62"/>
      <c r="J568" s="57" t="str">
        <f>IF('Payroll Form'!H96="","",'Payroll Form'!H96)</f>
        <v/>
      </c>
      <c r="K568" s="33"/>
    </row>
    <row r="569" spans="1:11" x14ac:dyDescent="0.25">
      <c r="A569" s="19" t="s">
        <v>25</v>
      </c>
      <c r="B569" s="53"/>
      <c r="C569" s="53"/>
      <c r="D569" s="54"/>
      <c r="E569" s="55"/>
      <c r="F569" s="55"/>
      <c r="G569" s="55"/>
      <c r="H569" s="61"/>
      <c r="I569" s="62"/>
      <c r="J569" s="56"/>
    </row>
    <row r="570" spans="1:11" x14ac:dyDescent="0.25">
      <c r="A570" s="19" t="s">
        <v>26</v>
      </c>
      <c r="B570" s="53"/>
      <c r="C570" s="53"/>
      <c r="D570" s="54"/>
      <c r="E570" s="55"/>
      <c r="F570" s="55"/>
      <c r="G570" s="55"/>
      <c r="H570" s="61"/>
      <c r="I570" s="62"/>
      <c r="J570" s="56"/>
    </row>
    <row r="571" spans="1:11" x14ac:dyDescent="0.25">
      <c r="A571" s="19" t="s">
        <v>27</v>
      </c>
      <c r="B571" s="53"/>
      <c r="C571" s="53"/>
      <c r="D571" s="54"/>
      <c r="E571" s="55"/>
      <c r="F571" s="55"/>
      <c r="G571" s="55"/>
      <c r="H571" s="61"/>
      <c r="I571" s="62"/>
      <c r="J571" s="56"/>
    </row>
    <row r="572" spans="1:11" x14ac:dyDescent="0.25">
      <c r="A572" s="19" t="s">
        <v>28</v>
      </c>
      <c r="B572" s="53"/>
      <c r="C572" s="53"/>
      <c r="D572" s="54"/>
      <c r="E572" s="55"/>
      <c r="F572" s="55"/>
      <c r="G572" s="55"/>
      <c r="H572" s="61"/>
      <c r="I572" s="62"/>
      <c r="J572" s="56"/>
    </row>
    <row r="573" spans="1:11" x14ac:dyDescent="0.25">
      <c r="A573" s="32" t="s">
        <v>109</v>
      </c>
      <c r="B573" s="28"/>
      <c r="C573" s="28"/>
      <c r="D573" s="37"/>
      <c r="E573" s="30"/>
      <c r="F573" s="30"/>
      <c r="G573" s="30"/>
      <c r="H573" s="30"/>
      <c r="I573" s="29"/>
      <c r="J573" s="31">
        <f>SUM(J567:J572)</f>
        <v>0</v>
      </c>
    </row>
    <row r="574" spans="1:11" x14ac:dyDescent="0.25">
      <c r="A574" s="19" t="s">
        <v>23</v>
      </c>
      <c r="B574" s="57" t="str">
        <f>IF('Payroll Form'!E97="","",'Payroll Form'!E97)</f>
        <v/>
      </c>
      <c r="C574" s="57" t="str">
        <f>IF('Payroll Form'!F97="","",'Payroll Form'!F97)</f>
        <v/>
      </c>
      <c r="D574" s="58" t="str">
        <f>IF('Payroll Form'!G97="","",'Payroll Form'!G97)</f>
        <v/>
      </c>
      <c r="E574" s="57" t="str">
        <f>IF('Payroll Form'!D97="","",'Payroll Form'!D97)</f>
        <v/>
      </c>
      <c r="F574" s="57" t="str">
        <f>IF('Payroll Form'!B97="","",'Payroll Form'!B97)</f>
        <v/>
      </c>
      <c r="G574" s="57" t="str">
        <f>IF('Payroll Form'!C97="","",'Payroll Form'!C97)</f>
        <v/>
      </c>
      <c r="H574" s="61"/>
      <c r="I574" s="62"/>
      <c r="J574" s="57" t="str">
        <f>IF('Payroll Form'!H97="","",-'Payroll Form'!H97)</f>
        <v/>
      </c>
    </row>
    <row r="575" spans="1:11" x14ac:dyDescent="0.25">
      <c r="A575" s="19" t="s">
        <v>24</v>
      </c>
      <c r="B575" s="53"/>
      <c r="C575" s="53"/>
      <c r="D575" s="54"/>
      <c r="E575" s="57" t="str">
        <f>IF('Payroll Form'!K97="","",'Payroll Form'!K97)</f>
        <v/>
      </c>
      <c r="F575" s="57" t="str">
        <f>IF('Payroll Form'!I97="","",'Payroll Form'!I97)</f>
        <v/>
      </c>
      <c r="G575" s="57" t="str">
        <f>IF('Payroll Form'!J97="","",'Payroll Form'!J97)</f>
        <v/>
      </c>
      <c r="H575" s="61"/>
      <c r="I575" s="62"/>
      <c r="J575" s="57" t="str">
        <f>IF('Payroll Form'!H97="","",'Payroll Form'!H97)</f>
        <v/>
      </c>
      <c r="K575" s="33"/>
    </row>
    <row r="576" spans="1:11" x14ac:dyDescent="0.25">
      <c r="A576" s="19" t="s">
        <v>25</v>
      </c>
      <c r="B576" s="53"/>
      <c r="C576" s="53"/>
      <c r="D576" s="54"/>
      <c r="E576" s="55"/>
      <c r="F576" s="55"/>
      <c r="G576" s="55"/>
      <c r="H576" s="61"/>
      <c r="I576" s="62"/>
      <c r="J576" s="56"/>
    </row>
    <row r="577" spans="1:11" x14ac:dyDescent="0.25">
      <c r="A577" s="19" t="s">
        <v>26</v>
      </c>
      <c r="B577" s="53"/>
      <c r="C577" s="53"/>
      <c r="D577" s="54"/>
      <c r="E577" s="55"/>
      <c r="F577" s="55"/>
      <c r="G577" s="55"/>
      <c r="H577" s="61"/>
      <c r="I577" s="62"/>
      <c r="J577" s="56"/>
    </row>
    <row r="578" spans="1:11" x14ac:dyDescent="0.25">
      <c r="A578" s="19" t="s">
        <v>27</v>
      </c>
      <c r="B578" s="53"/>
      <c r="C578" s="53"/>
      <c r="D578" s="54"/>
      <c r="E578" s="55"/>
      <c r="F578" s="55"/>
      <c r="G578" s="55"/>
      <c r="H578" s="61"/>
      <c r="I578" s="62"/>
      <c r="J578" s="56"/>
    </row>
    <row r="579" spans="1:11" x14ac:dyDescent="0.25">
      <c r="A579" s="19" t="s">
        <v>28</v>
      </c>
      <c r="B579" s="53"/>
      <c r="C579" s="53"/>
      <c r="D579" s="54"/>
      <c r="E579" s="55"/>
      <c r="F579" s="55"/>
      <c r="G579" s="55"/>
      <c r="H579" s="61"/>
      <c r="I579" s="62"/>
      <c r="J579" s="56"/>
    </row>
    <row r="580" spans="1:11" x14ac:dyDescent="0.25">
      <c r="A580" s="32" t="s">
        <v>110</v>
      </c>
      <c r="B580" s="28"/>
      <c r="C580" s="28"/>
      <c r="D580" s="37"/>
      <c r="E580" s="30"/>
      <c r="F580" s="30"/>
      <c r="G580" s="30"/>
      <c r="H580" s="30"/>
      <c r="I580" s="29"/>
      <c r="J580" s="31">
        <f>SUM(J574:J579)</f>
        <v>0</v>
      </c>
    </row>
    <row r="581" spans="1:11" x14ac:dyDescent="0.25">
      <c r="A581" s="19" t="s">
        <v>23</v>
      </c>
      <c r="B581" s="57" t="str">
        <f>IF('Payroll Form'!E98="","",'Payroll Form'!E98)</f>
        <v/>
      </c>
      <c r="C581" s="57" t="str">
        <f>IF('Payroll Form'!F98="","",'Payroll Form'!F98)</f>
        <v/>
      </c>
      <c r="D581" s="58" t="str">
        <f>IF('Payroll Form'!G98="","",'Payroll Form'!G98)</f>
        <v/>
      </c>
      <c r="E581" s="57" t="str">
        <f>IF('Payroll Form'!D98="","",'Payroll Form'!D98)</f>
        <v/>
      </c>
      <c r="F581" s="57" t="str">
        <f>IF('Payroll Form'!B98="","",'Payroll Form'!B98)</f>
        <v/>
      </c>
      <c r="G581" s="57" t="str">
        <f>IF('Payroll Form'!C98="","",'Payroll Form'!C98)</f>
        <v/>
      </c>
      <c r="H581" s="61"/>
      <c r="I581" s="62"/>
      <c r="J581" s="57" t="str">
        <f>IF('Payroll Form'!H98="","",-'Payroll Form'!H98)</f>
        <v/>
      </c>
    </row>
    <row r="582" spans="1:11" x14ac:dyDescent="0.25">
      <c r="A582" s="19" t="s">
        <v>24</v>
      </c>
      <c r="B582" s="53"/>
      <c r="C582" s="53"/>
      <c r="D582" s="54"/>
      <c r="E582" s="57" t="str">
        <f>IF('Payroll Form'!K98="","",'Payroll Form'!K98)</f>
        <v/>
      </c>
      <c r="F582" s="57" t="str">
        <f>IF('Payroll Form'!I98="","",'Payroll Form'!I98)</f>
        <v/>
      </c>
      <c r="G582" s="57" t="str">
        <f>IF('Payroll Form'!J98="","",'Payroll Form'!J98)</f>
        <v/>
      </c>
      <c r="H582" s="61"/>
      <c r="I582" s="62"/>
      <c r="J582" s="57" t="str">
        <f>IF('Payroll Form'!H98="","",'Payroll Form'!H98)</f>
        <v/>
      </c>
      <c r="K582" s="33"/>
    </row>
    <row r="583" spans="1:11" x14ac:dyDescent="0.25">
      <c r="A583" s="19" t="s">
        <v>25</v>
      </c>
      <c r="B583" s="53"/>
      <c r="C583" s="53"/>
      <c r="D583" s="54"/>
      <c r="E583" s="55"/>
      <c r="F583" s="55"/>
      <c r="G583" s="55"/>
      <c r="H583" s="61"/>
      <c r="I583" s="62"/>
      <c r="J583" s="56"/>
    </row>
    <row r="584" spans="1:11" x14ac:dyDescent="0.25">
      <c r="A584" s="19" t="s">
        <v>26</v>
      </c>
      <c r="B584" s="53"/>
      <c r="C584" s="53"/>
      <c r="D584" s="54"/>
      <c r="E584" s="55"/>
      <c r="F584" s="55"/>
      <c r="G584" s="55"/>
      <c r="H584" s="61"/>
      <c r="I584" s="62"/>
      <c r="J584" s="56"/>
    </row>
    <row r="585" spans="1:11" x14ac:dyDescent="0.25">
      <c r="A585" s="19" t="s">
        <v>27</v>
      </c>
      <c r="B585" s="53"/>
      <c r="C585" s="53"/>
      <c r="D585" s="54"/>
      <c r="E585" s="55"/>
      <c r="F585" s="55"/>
      <c r="G585" s="55"/>
      <c r="H585" s="61"/>
      <c r="I585" s="62"/>
      <c r="J585" s="56"/>
    </row>
    <row r="586" spans="1:11" x14ac:dyDescent="0.25">
      <c r="A586" s="19" t="s">
        <v>28</v>
      </c>
      <c r="B586" s="53"/>
      <c r="C586" s="53"/>
      <c r="D586" s="54"/>
      <c r="E586" s="55"/>
      <c r="F586" s="55"/>
      <c r="G586" s="55"/>
      <c r="H586" s="61"/>
      <c r="I586" s="62"/>
      <c r="J586" s="56"/>
    </row>
    <row r="587" spans="1:11" x14ac:dyDescent="0.25">
      <c r="A587" s="32" t="s">
        <v>111</v>
      </c>
      <c r="B587" s="28"/>
      <c r="C587" s="28"/>
      <c r="D587" s="37"/>
      <c r="E587" s="30"/>
      <c r="F587" s="30"/>
      <c r="G587" s="30"/>
      <c r="H587" s="30"/>
      <c r="I587" s="29"/>
      <c r="J587" s="31">
        <f>SUM(J581:J586)</f>
        <v>0</v>
      </c>
    </row>
    <row r="588" spans="1:11" x14ac:dyDescent="0.25">
      <c r="A588" s="19" t="s">
        <v>23</v>
      </c>
      <c r="B588" s="57" t="str">
        <f>IF('Payroll Form'!E99="","",'Payroll Form'!E99)</f>
        <v/>
      </c>
      <c r="C588" s="57" t="str">
        <f>IF('Payroll Form'!F99="","",'Payroll Form'!F99)</f>
        <v/>
      </c>
      <c r="D588" s="58" t="str">
        <f>IF('Payroll Form'!G99="","",'Payroll Form'!G99)</f>
        <v/>
      </c>
      <c r="E588" s="57" t="str">
        <f>IF('Payroll Form'!D99="","",'Payroll Form'!D99)</f>
        <v/>
      </c>
      <c r="F588" s="57" t="str">
        <f>IF('Payroll Form'!B99="","",'Payroll Form'!B99)</f>
        <v/>
      </c>
      <c r="G588" s="57" t="str">
        <f>IF('Payroll Form'!C99="","",'Payroll Form'!C99)</f>
        <v/>
      </c>
      <c r="H588" s="61"/>
      <c r="I588" s="62"/>
      <c r="J588" s="57" t="str">
        <f>IF('Payroll Form'!H99="","",-'Payroll Form'!H99)</f>
        <v/>
      </c>
    </row>
    <row r="589" spans="1:11" x14ac:dyDescent="0.25">
      <c r="A589" s="19" t="s">
        <v>24</v>
      </c>
      <c r="B589" s="53"/>
      <c r="C589" s="53"/>
      <c r="D589" s="54"/>
      <c r="E589" s="57" t="str">
        <f>IF('Payroll Form'!K99="","",'Payroll Form'!K99)</f>
        <v/>
      </c>
      <c r="F589" s="57" t="str">
        <f>IF('Payroll Form'!I99="","",'Payroll Form'!I99)</f>
        <v/>
      </c>
      <c r="G589" s="57" t="str">
        <f>IF('Payroll Form'!J99="","",'Payroll Form'!J99)</f>
        <v/>
      </c>
      <c r="H589" s="61"/>
      <c r="I589" s="62"/>
      <c r="J589" s="57" t="str">
        <f>IF('Payroll Form'!H99="","",'Payroll Form'!H99)</f>
        <v/>
      </c>
      <c r="K589" s="33"/>
    </row>
    <row r="590" spans="1:11" x14ac:dyDescent="0.25">
      <c r="A590" s="19" t="s">
        <v>25</v>
      </c>
      <c r="B590" s="53"/>
      <c r="C590" s="53"/>
      <c r="D590" s="54"/>
      <c r="E590" s="55"/>
      <c r="F590" s="55"/>
      <c r="G590" s="55"/>
      <c r="H590" s="61"/>
      <c r="I590" s="62"/>
      <c r="J590" s="56"/>
    </row>
    <row r="591" spans="1:11" x14ac:dyDescent="0.25">
      <c r="A591" s="19" t="s">
        <v>26</v>
      </c>
      <c r="B591" s="53"/>
      <c r="C591" s="53"/>
      <c r="D591" s="54"/>
      <c r="E591" s="55"/>
      <c r="F591" s="55"/>
      <c r="G591" s="55"/>
      <c r="H591" s="61"/>
      <c r="I591" s="62"/>
      <c r="J591" s="56"/>
    </row>
    <row r="592" spans="1:11" x14ac:dyDescent="0.25">
      <c r="A592" s="19" t="s">
        <v>27</v>
      </c>
      <c r="B592" s="53"/>
      <c r="C592" s="53"/>
      <c r="D592" s="54"/>
      <c r="E592" s="55"/>
      <c r="F592" s="55"/>
      <c r="G592" s="55"/>
      <c r="H592" s="61"/>
      <c r="I592" s="62"/>
      <c r="J592" s="56"/>
    </row>
    <row r="593" spans="1:11" x14ac:dyDescent="0.25">
      <c r="A593" s="19" t="s">
        <v>28</v>
      </c>
      <c r="B593" s="53"/>
      <c r="C593" s="53"/>
      <c r="D593" s="54"/>
      <c r="E593" s="55"/>
      <c r="F593" s="55"/>
      <c r="G593" s="55"/>
      <c r="H593" s="61"/>
      <c r="I593" s="62"/>
      <c r="J593" s="56"/>
    </row>
    <row r="594" spans="1:11" x14ac:dyDescent="0.25">
      <c r="A594" s="32" t="s">
        <v>112</v>
      </c>
      <c r="B594" s="28"/>
      <c r="C594" s="28"/>
      <c r="D594" s="37"/>
      <c r="E594" s="30"/>
      <c r="F594" s="30"/>
      <c r="G594" s="30"/>
      <c r="H594" s="30"/>
      <c r="I594" s="29"/>
      <c r="J594" s="31">
        <f>SUM(J588:J593)</f>
        <v>0</v>
      </c>
    </row>
    <row r="595" spans="1:11" x14ac:dyDescent="0.25">
      <c r="A595" s="19" t="s">
        <v>23</v>
      </c>
      <c r="B595" s="57" t="str">
        <f>IF('Payroll Form'!E100="","",'Payroll Form'!E100)</f>
        <v/>
      </c>
      <c r="C595" s="57" t="str">
        <f>IF('Payroll Form'!F100="","",'Payroll Form'!F100)</f>
        <v/>
      </c>
      <c r="D595" s="58" t="str">
        <f>IF('Payroll Form'!G100="","",'Payroll Form'!G100)</f>
        <v/>
      </c>
      <c r="E595" s="57" t="str">
        <f>IF('Payroll Form'!D100="","",'Payroll Form'!D100)</f>
        <v/>
      </c>
      <c r="F595" s="57" t="str">
        <f>IF('Payroll Form'!B100="","",'Payroll Form'!B100)</f>
        <v/>
      </c>
      <c r="G595" s="57" t="str">
        <f>IF('Payroll Form'!C100="","",'Payroll Form'!C100)</f>
        <v/>
      </c>
      <c r="H595" s="61"/>
      <c r="I595" s="62"/>
      <c r="J595" s="57" t="str">
        <f>IF('Payroll Form'!H100="","",-'Payroll Form'!H100)</f>
        <v/>
      </c>
    </row>
    <row r="596" spans="1:11" x14ac:dyDescent="0.25">
      <c r="A596" s="19" t="s">
        <v>24</v>
      </c>
      <c r="B596" s="53"/>
      <c r="C596" s="53"/>
      <c r="D596" s="54"/>
      <c r="E596" s="57" t="str">
        <f>IF('Payroll Form'!K100="","",'Payroll Form'!K100)</f>
        <v/>
      </c>
      <c r="F596" s="57" t="str">
        <f>IF('Payroll Form'!I100="","",'Payroll Form'!I100)</f>
        <v/>
      </c>
      <c r="G596" s="57" t="str">
        <f>IF('Payroll Form'!J100="","",'Payroll Form'!J100)</f>
        <v/>
      </c>
      <c r="H596" s="61"/>
      <c r="I596" s="62"/>
      <c r="J596" s="57" t="str">
        <f>IF('Payroll Form'!H100="","",'Payroll Form'!H100)</f>
        <v/>
      </c>
      <c r="K596" s="33"/>
    </row>
    <row r="597" spans="1:11" x14ac:dyDescent="0.25">
      <c r="A597" s="19" t="s">
        <v>25</v>
      </c>
      <c r="B597" s="53"/>
      <c r="C597" s="53"/>
      <c r="D597" s="54"/>
      <c r="E597" s="55"/>
      <c r="F597" s="55"/>
      <c r="G597" s="55"/>
      <c r="H597" s="61"/>
      <c r="I597" s="62"/>
      <c r="J597" s="56"/>
    </row>
    <row r="598" spans="1:11" x14ac:dyDescent="0.25">
      <c r="A598" s="19" t="s">
        <v>26</v>
      </c>
      <c r="B598" s="53"/>
      <c r="C598" s="53"/>
      <c r="D598" s="54"/>
      <c r="E598" s="55"/>
      <c r="F598" s="55"/>
      <c r="G598" s="55"/>
      <c r="H598" s="61"/>
      <c r="I598" s="62"/>
      <c r="J598" s="56"/>
    </row>
    <row r="599" spans="1:11" x14ac:dyDescent="0.25">
      <c r="A599" s="19" t="s">
        <v>27</v>
      </c>
      <c r="B599" s="53"/>
      <c r="C599" s="53"/>
      <c r="D599" s="54"/>
      <c r="E599" s="55"/>
      <c r="F599" s="55"/>
      <c r="G599" s="55"/>
      <c r="H599" s="61"/>
      <c r="I599" s="62"/>
      <c r="J599" s="56"/>
    </row>
    <row r="600" spans="1:11" x14ac:dyDescent="0.25">
      <c r="A600" s="19" t="s">
        <v>28</v>
      </c>
      <c r="B600" s="53"/>
      <c r="C600" s="53"/>
      <c r="D600" s="54"/>
      <c r="E600" s="55"/>
      <c r="F600" s="55"/>
      <c r="G600" s="55"/>
      <c r="H600" s="61"/>
      <c r="I600" s="62"/>
      <c r="J600" s="56"/>
    </row>
    <row r="601" spans="1:11" x14ac:dyDescent="0.25">
      <c r="A601" s="32" t="s">
        <v>113</v>
      </c>
      <c r="B601" s="28"/>
      <c r="C601" s="28"/>
      <c r="D601" s="37"/>
      <c r="E601" s="30"/>
      <c r="F601" s="30"/>
      <c r="G601" s="30"/>
      <c r="H601" s="30"/>
      <c r="I601" s="29"/>
      <c r="J601" s="31">
        <f>SUM(J595:J600)</f>
        <v>0</v>
      </c>
    </row>
    <row r="602" spans="1:11" x14ac:dyDescent="0.25">
      <c r="A602" s="19" t="s">
        <v>23</v>
      </c>
      <c r="B602" s="57" t="str">
        <f>IF('Payroll Form'!E101="","",'Payroll Form'!E101)</f>
        <v/>
      </c>
      <c r="C602" s="57" t="str">
        <f>IF('Payroll Form'!F101="","",'Payroll Form'!F101)</f>
        <v/>
      </c>
      <c r="D602" s="58" t="str">
        <f>IF('Payroll Form'!G101="","",'Payroll Form'!G101)</f>
        <v/>
      </c>
      <c r="E602" s="57" t="str">
        <f>IF('Payroll Form'!D101="","",'Payroll Form'!D101)</f>
        <v/>
      </c>
      <c r="F602" s="57" t="str">
        <f>IF('Payroll Form'!B101="","",'Payroll Form'!B101)</f>
        <v/>
      </c>
      <c r="G602" s="57" t="str">
        <f>IF('Payroll Form'!C101="","",'Payroll Form'!C101)</f>
        <v/>
      </c>
      <c r="H602" s="61"/>
      <c r="I602" s="62"/>
      <c r="J602" s="57" t="str">
        <f>IF('Payroll Form'!H101="","",-'Payroll Form'!H101)</f>
        <v/>
      </c>
    </row>
    <row r="603" spans="1:11" x14ac:dyDescent="0.25">
      <c r="A603" s="19" t="s">
        <v>24</v>
      </c>
      <c r="B603" s="53"/>
      <c r="C603" s="53"/>
      <c r="D603" s="54"/>
      <c r="E603" s="57" t="str">
        <f>IF('Payroll Form'!K101="","",'Payroll Form'!K101)</f>
        <v/>
      </c>
      <c r="F603" s="57" t="str">
        <f>IF('Payroll Form'!I101="","",'Payroll Form'!I101)</f>
        <v/>
      </c>
      <c r="G603" s="57" t="str">
        <f>IF('Payroll Form'!J101="","",'Payroll Form'!J101)</f>
        <v/>
      </c>
      <c r="H603" s="61"/>
      <c r="I603" s="62"/>
      <c r="J603" s="57" t="str">
        <f>IF('Payroll Form'!H101="","",'Payroll Form'!H101)</f>
        <v/>
      </c>
      <c r="K603" s="33"/>
    </row>
    <row r="604" spans="1:11" x14ac:dyDescent="0.25">
      <c r="A604" s="19" t="s">
        <v>25</v>
      </c>
      <c r="B604" s="53"/>
      <c r="C604" s="53"/>
      <c r="D604" s="54"/>
      <c r="E604" s="55"/>
      <c r="F604" s="55"/>
      <c r="G604" s="55"/>
      <c r="H604" s="61"/>
      <c r="I604" s="62"/>
      <c r="J604" s="56"/>
    </row>
    <row r="605" spans="1:11" x14ac:dyDescent="0.25">
      <c r="A605" s="19" t="s">
        <v>26</v>
      </c>
      <c r="B605" s="53"/>
      <c r="C605" s="53"/>
      <c r="D605" s="54"/>
      <c r="E605" s="55"/>
      <c r="F605" s="55"/>
      <c r="G605" s="55"/>
      <c r="H605" s="61"/>
      <c r="I605" s="62"/>
      <c r="J605" s="56"/>
    </row>
    <row r="606" spans="1:11" x14ac:dyDescent="0.25">
      <c r="A606" s="19" t="s">
        <v>27</v>
      </c>
      <c r="B606" s="53"/>
      <c r="C606" s="53"/>
      <c r="D606" s="54"/>
      <c r="E606" s="55"/>
      <c r="F606" s="55"/>
      <c r="G606" s="55"/>
      <c r="H606" s="61"/>
      <c r="I606" s="62"/>
      <c r="J606" s="56"/>
    </row>
    <row r="607" spans="1:11" x14ac:dyDescent="0.25">
      <c r="A607" s="19" t="s">
        <v>28</v>
      </c>
      <c r="B607" s="53"/>
      <c r="C607" s="53"/>
      <c r="D607" s="54"/>
      <c r="E607" s="55"/>
      <c r="F607" s="55"/>
      <c r="G607" s="55"/>
      <c r="H607" s="61"/>
      <c r="I607" s="62"/>
      <c r="J607" s="56"/>
    </row>
    <row r="608" spans="1:11" x14ac:dyDescent="0.25">
      <c r="A608" s="32" t="s">
        <v>114</v>
      </c>
      <c r="B608" s="28"/>
      <c r="C608" s="28"/>
      <c r="D608" s="37"/>
      <c r="E608" s="30"/>
      <c r="F608" s="30"/>
      <c r="G608" s="30"/>
      <c r="H608" s="30"/>
      <c r="I608" s="29"/>
      <c r="J608" s="31">
        <f>SUM(J602:J607)</f>
        <v>0</v>
      </c>
    </row>
    <row r="609" spans="1:11" x14ac:dyDescent="0.25">
      <c r="A609" s="19" t="s">
        <v>23</v>
      </c>
      <c r="B609" s="57" t="str">
        <f>IF('Payroll Form'!E102="","",'Payroll Form'!E102)</f>
        <v/>
      </c>
      <c r="C609" s="57" t="str">
        <f>IF('Payroll Form'!F102="","",'Payroll Form'!F102)</f>
        <v/>
      </c>
      <c r="D609" s="58" t="str">
        <f>IF('Payroll Form'!G102="","",'Payroll Form'!G102)</f>
        <v/>
      </c>
      <c r="E609" s="57" t="str">
        <f>IF('Payroll Form'!D102="","",'Payroll Form'!D102)</f>
        <v/>
      </c>
      <c r="F609" s="57" t="str">
        <f>IF('Payroll Form'!B102="","",'Payroll Form'!B102)</f>
        <v/>
      </c>
      <c r="G609" s="57" t="str">
        <f>IF('Payroll Form'!C102="","",'Payroll Form'!C102)</f>
        <v/>
      </c>
      <c r="H609" s="61"/>
      <c r="I609" s="62"/>
      <c r="J609" s="57" t="str">
        <f>IF('Payroll Form'!H102="","",-'Payroll Form'!H102)</f>
        <v/>
      </c>
    </row>
    <row r="610" spans="1:11" x14ac:dyDescent="0.25">
      <c r="A610" s="19" t="s">
        <v>24</v>
      </c>
      <c r="B610" s="53"/>
      <c r="C610" s="53"/>
      <c r="D610" s="54"/>
      <c r="E610" s="57" t="str">
        <f>IF('Payroll Form'!K102="","",'Payroll Form'!K102)</f>
        <v/>
      </c>
      <c r="F610" s="57" t="str">
        <f>IF('Payroll Form'!I102="","",'Payroll Form'!I102)</f>
        <v/>
      </c>
      <c r="G610" s="57" t="str">
        <f>IF('Payroll Form'!J102="","",'Payroll Form'!J102)</f>
        <v/>
      </c>
      <c r="H610" s="61"/>
      <c r="I610" s="62"/>
      <c r="J610" s="57" t="str">
        <f>IF('Payroll Form'!H102="","",'Payroll Form'!H102)</f>
        <v/>
      </c>
      <c r="K610" s="33"/>
    </row>
    <row r="611" spans="1:11" x14ac:dyDescent="0.25">
      <c r="A611" s="19" t="s">
        <v>25</v>
      </c>
      <c r="B611" s="53"/>
      <c r="C611" s="53"/>
      <c r="D611" s="54"/>
      <c r="E611" s="55"/>
      <c r="F611" s="55"/>
      <c r="G611" s="55"/>
      <c r="H611" s="61"/>
      <c r="I611" s="62"/>
      <c r="J611" s="56"/>
    </row>
    <row r="612" spans="1:11" x14ac:dyDescent="0.25">
      <c r="A612" s="19" t="s">
        <v>26</v>
      </c>
      <c r="B612" s="53"/>
      <c r="C612" s="53"/>
      <c r="D612" s="54"/>
      <c r="E612" s="55"/>
      <c r="F612" s="55"/>
      <c r="G612" s="55"/>
      <c r="H612" s="61"/>
      <c r="I612" s="62"/>
      <c r="J612" s="56"/>
    </row>
    <row r="613" spans="1:11" x14ac:dyDescent="0.25">
      <c r="A613" s="19" t="s">
        <v>27</v>
      </c>
      <c r="B613" s="53"/>
      <c r="C613" s="53"/>
      <c r="D613" s="54"/>
      <c r="E613" s="55"/>
      <c r="F613" s="55"/>
      <c r="G613" s="55"/>
      <c r="H613" s="61"/>
      <c r="I613" s="62"/>
      <c r="J613" s="56"/>
    </row>
    <row r="614" spans="1:11" x14ac:dyDescent="0.25">
      <c r="A614" s="19" t="s">
        <v>28</v>
      </c>
      <c r="B614" s="53"/>
      <c r="C614" s="53"/>
      <c r="D614" s="54"/>
      <c r="E614" s="55"/>
      <c r="F614" s="55"/>
      <c r="G614" s="55"/>
      <c r="H614" s="61"/>
      <c r="I614" s="62"/>
      <c r="J614" s="56"/>
    </row>
    <row r="615" spans="1:11" x14ac:dyDescent="0.25">
      <c r="A615" s="32" t="s">
        <v>115</v>
      </c>
      <c r="B615" s="28"/>
      <c r="C615" s="28"/>
      <c r="D615" s="37"/>
      <c r="E615" s="30"/>
      <c r="F615" s="30"/>
      <c r="G615" s="30"/>
      <c r="H615" s="30"/>
      <c r="I615" s="29"/>
      <c r="J615" s="31">
        <f>SUM(J609:J614)</f>
        <v>0</v>
      </c>
    </row>
    <row r="616" spans="1:11" x14ac:dyDescent="0.25">
      <c r="A616" s="19" t="s">
        <v>23</v>
      </c>
      <c r="B616" s="57" t="str">
        <f>IF('Payroll Form'!E103="","",'Payroll Form'!E103)</f>
        <v/>
      </c>
      <c r="C616" s="57" t="str">
        <f>IF('Payroll Form'!F103="","",'Payroll Form'!F103)</f>
        <v/>
      </c>
      <c r="D616" s="58" t="str">
        <f>IF('Payroll Form'!G103="","",'Payroll Form'!G103)</f>
        <v/>
      </c>
      <c r="E616" s="57" t="str">
        <f>IF('Payroll Form'!D103="","",'Payroll Form'!D103)</f>
        <v/>
      </c>
      <c r="F616" s="57" t="str">
        <f>IF('Payroll Form'!B103="","",'Payroll Form'!B103)</f>
        <v/>
      </c>
      <c r="G616" s="57" t="str">
        <f>IF('Payroll Form'!C103="","",'Payroll Form'!C103)</f>
        <v/>
      </c>
      <c r="H616" s="61"/>
      <c r="I616" s="62"/>
      <c r="J616" s="57" t="str">
        <f>IF('Payroll Form'!H103="","",-'Payroll Form'!H103)</f>
        <v/>
      </c>
    </row>
    <row r="617" spans="1:11" x14ac:dyDescent="0.25">
      <c r="A617" s="19" t="s">
        <v>24</v>
      </c>
      <c r="B617" s="53"/>
      <c r="C617" s="53"/>
      <c r="D617" s="54"/>
      <c r="E617" s="57" t="str">
        <f>IF('Payroll Form'!K103="","",'Payroll Form'!K103)</f>
        <v/>
      </c>
      <c r="F617" s="57" t="str">
        <f>IF('Payroll Form'!I103="","",'Payroll Form'!I103)</f>
        <v/>
      </c>
      <c r="G617" s="57" t="str">
        <f>IF('Payroll Form'!J103="","",'Payroll Form'!J103)</f>
        <v/>
      </c>
      <c r="H617" s="61"/>
      <c r="I617" s="62"/>
      <c r="J617" s="57" t="str">
        <f>IF('Payroll Form'!H103="","",'Payroll Form'!H103)</f>
        <v/>
      </c>
      <c r="K617" s="33"/>
    </row>
    <row r="618" spans="1:11" x14ac:dyDescent="0.25">
      <c r="A618" s="19" t="s">
        <v>25</v>
      </c>
      <c r="B618" s="53"/>
      <c r="C618" s="53"/>
      <c r="D618" s="54"/>
      <c r="E618" s="55"/>
      <c r="F618" s="55"/>
      <c r="G618" s="55"/>
      <c r="H618" s="61"/>
      <c r="I618" s="62"/>
      <c r="J618" s="56"/>
    </row>
    <row r="619" spans="1:11" x14ac:dyDescent="0.25">
      <c r="A619" s="19" t="s">
        <v>26</v>
      </c>
      <c r="B619" s="53"/>
      <c r="C619" s="53"/>
      <c r="D619" s="54"/>
      <c r="E619" s="55"/>
      <c r="F619" s="55"/>
      <c r="G619" s="55"/>
      <c r="H619" s="61"/>
      <c r="I619" s="62"/>
      <c r="J619" s="56"/>
    </row>
    <row r="620" spans="1:11" x14ac:dyDescent="0.25">
      <c r="A620" s="19" t="s">
        <v>27</v>
      </c>
      <c r="B620" s="53"/>
      <c r="C620" s="53"/>
      <c r="D620" s="54"/>
      <c r="E620" s="55"/>
      <c r="F620" s="55"/>
      <c r="G620" s="55"/>
      <c r="H620" s="61"/>
      <c r="I620" s="62"/>
      <c r="J620" s="56"/>
    </row>
    <row r="621" spans="1:11" x14ac:dyDescent="0.25">
      <c r="A621" s="19" t="s">
        <v>28</v>
      </c>
      <c r="B621" s="53"/>
      <c r="C621" s="53"/>
      <c r="D621" s="54"/>
      <c r="E621" s="55"/>
      <c r="F621" s="55"/>
      <c r="G621" s="55"/>
      <c r="H621" s="61"/>
      <c r="I621" s="62"/>
      <c r="J621" s="56"/>
    </row>
    <row r="622" spans="1:11" x14ac:dyDescent="0.25">
      <c r="A622" s="32" t="s">
        <v>116</v>
      </c>
      <c r="B622" s="28"/>
      <c r="C622" s="28"/>
      <c r="D622" s="37"/>
      <c r="E622" s="30"/>
      <c r="F622" s="30"/>
      <c r="G622" s="30"/>
      <c r="H622" s="30"/>
      <c r="I622" s="29"/>
      <c r="J622" s="31">
        <f>SUM(J616:J621)</f>
        <v>0</v>
      </c>
    </row>
    <row r="623" spans="1:11" x14ac:dyDescent="0.25">
      <c r="A623" s="19" t="s">
        <v>23</v>
      </c>
      <c r="B623" s="57" t="str">
        <f>IF('Payroll Form'!E104="","",'Payroll Form'!E104)</f>
        <v/>
      </c>
      <c r="C623" s="57" t="str">
        <f>IF('Payroll Form'!F104="","",'Payroll Form'!F104)</f>
        <v/>
      </c>
      <c r="D623" s="58" t="str">
        <f>IF('Payroll Form'!G104="","",'Payroll Form'!G104)</f>
        <v/>
      </c>
      <c r="E623" s="57" t="str">
        <f>IF('Payroll Form'!D104="","",'Payroll Form'!D104)</f>
        <v/>
      </c>
      <c r="F623" s="57" t="str">
        <f>IF('Payroll Form'!B104="","",'Payroll Form'!B104)</f>
        <v/>
      </c>
      <c r="G623" s="57" t="str">
        <f>IF('Payroll Form'!C104="","",'Payroll Form'!C104)</f>
        <v/>
      </c>
      <c r="H623" s="61"/>
      <c r="I623" s="62"/>
      <c r="J623" s="57" t="str">
        <f>IF('Payroll Form'!H104="","",-'Payroll Form'!H104)</f>
        <v/>
      </c>
    </row>
    <row r="624" spans="1:11" x14ac:dyDescent="0.25">
      <c r="A624" s="19" t="s">
        <v>24</v>
      </c>
      <c r="B624" s="53"/>
      <c r="C624" s="53"/>
      <c r="D624" s="54"/>
      <c r="E624" s="57" t="str">
        <f>IF('Payroll Form'!K104="","",'Payroll Form'!K104)</f>
        <v/>
      </c>
      <c r="F624" s="57" t="str">
        <f>IF('Payroll Form'!I104="","",'Payroll Form'!I104)</f>
        <v/>
      </c>
      <c r="G624" s="57" t="str">
        <f>IF('Payroll Form'!J104="","",'Payroll Form'!J104)</f>
        <v/>
      </c>
      <c r="H624" s="61"/>
      <c r="I624" s="62"/>
      <c r="J624" s="57" t="str">
        <f>IF('Payroll Form'!H104="","",'Payroll Form'!H104)</f>
        <v/>
      </c>
      <c r="K624" s="33"/>
    </row>
    <row r="625" spans="1:11" x14ac:dyDescent="0.25">
      <c r="A625" s="19" t="s">
        <v>25</v>
      </c>
      <c r="B625" s="53"/>
      <c r="C625" s="53"/>
      <c r="D625" s="54"/>
      <c r="E625" s="55"/>
      <c r="F625" s="55"/>
      <c r="G625" s="55"/>
      <c r="H625" s="61"/>
      <c r="I625" s="62"/>
      <c r="J625" s="56"/>
    </row>
    <row r="626" spans="1:11" x14ac:dyDescent="0.25">
      <c r="A626" s="19" t="s">
        <v>26</v>
      </c>
      <c r="B626" s="53"/>
      <c r="C626" s="53"/>
      <c r="D626" s="54"/>
      <c r="E626" s="55"/>
      <c r="F626" s="55"/>
      <c r="G626" s="55"/>
      <c r="H626" s="61"/>
      <c r="I626" s="62"/>
      <c r="J626" s="56"/>
    </row>
    <row r="627" spans="1:11" x14ac:dyDescent="0.25">
      <c r="A627" s="19" t="s">
        <v>27</v>
      </c>
      <c r="B627" s="53"/>
      <c r="C627" s="53"/>
      <c r="D627" s="54"/>
      <c r="E627" s="55"/>
      <c r="F627" s="55"/>
      <c r="G627" s="55"/>
      <c r="H627" s="61"/>
      <c r="I627" s="62"/>
      <c r="J627" s="56"/>
    </row>
    <row r="628" spans="1:11" x14ac:dyDescent="0.25">
      <c r="A628" s="19" t="s">
        <v>28</v>
      </c>
      <c r="B628" s="53"/>
      <c r="C628" s="53"/>
      <c r="D628" s="54"/>
      <c r="E628" s="55"/>
      <c r="F628" s="55"/>
      <c r="G628" s="55"/>
      <c r="H628" s="61"/>
      <c r="I628" s="62"/>
      <c r="J628" s="56"/>
    </row>
    <row r="629" spans="1:11" x14ac:dyDescent="0.25">
      <c r="A629" s="32" t="s">
        <v>117</v>
      </c>
      <c r="B629" s="28"/>
      <c r="C629" s="28"/>
      <c r="D629" s="37"/>
      <c r="E629" s="30"/>
      <c r="F629" s="30"/>
      <c r="G629" s="30"/>
      <c r="H629" s="30"/>
      <c r="I629" s="29"/>
      <c r="J629" s="31">
        <f>SUM(J623:J628)</f>
        <v>0</v>
      </c>
    </row>
    <row r="630" spans="1:11" x14ac:dyDescent="0.25">
      <c r="A630" s="19" t="s">
        <v>23</v>
      </c>
      <c r="B630" s="57" t="str">
        <f>IF('Payroll Form'!E105="","",'Payroll Form'!E105)</f>
        <v/>
      </c>
      <c r="C630" s="57" t="str">
        <f>IF('Payroll Form'!F105="","",'Payroll Form'!F105)</f>
        <v/>
      </c>
      <c r="D630" s="58" t="str">
        <f>IF('Payroll Form'!G105="","",'Payroll Form'!G105)</f>
        <v/>
      </c>
      <c r="E630" s="57" t="str">
        <f>IF('Payroll Form'!D105="","",'Payroll Form'!D105)</f>
        <v/>
      </c>
      <c r="F630" s="57" t="str">
        <f>IF('Payroll Form'!B105="","",'Payroll Form'!B105)</f>
        <v/>
      </c>
      <c r="G630" s="57" t="str">
        <f>IF('Payroll Form'!C105="","",'Payroll Form'!C105)</f>
        <v/>
      </c>
      <c r="H630" s="61"/>
      <c r="I630" s="62"/>
      <c r="J630" s="57" t="str">
        <f>IF('Payroll Form'!H105="","",-'Payroll Form'!H105)</f>
        <v/>
      </c>
    </row>
    <row r="631" spans="1:11" x14ac:dyDescent="0.25">
      <c r="A631" s="19" t="s">
        <v>24</v>
      </c>
      <c r="B631" s="53"/>
      <c r="C631" s="53"/>
      <c r="D631" s="54"/>
      <c r="E631" s="57" t="str">
        <f>IF('Payroll Form'!K105="","",'Payroll Form'!K105)</f>
        <v/>
      </c>
      <c r="F631" s="57" t="str">
        <f>IF('Payroll Form'!I105="","",'Payroll Form'!I105)</f>
        <v/>
      </c>
      <c r="G631" s="57" t="str">
        <f>IF('Payroll Form'!J105="","",'Payroll Form'!J105)</f>
        <v/>
      </c>
      <c r="H631" s="61"/>
      <c r="I631" s="62"/>
      <c r="J631" s="57" t="str">
        <f>IF('Payroll Form'!H105="","",'Payroll Form'!H105)</f>
        <v/>
      </c>
      <c r="K631" s="33"/>
    </row>
    <row r="632" spans="1:11" x14ac:dyDescent="0.25">
      <c r="A632" s="19" t="s">
        <v>25</v>
      </c>
      <c r="B632" s="53"/>
      <c r="C632" s="53"/>
      <c r="D632" s="54"/>
      <c r="E632" s="55"/>
      <c r="F632" s="55"/>
      <c r="G632" s="55"/>
      <c r="H632" s="61"/>
      <c r="I632" s="62"/>
      <c r="J632" s="56"/>
    </row>
    <row r="633" spans="1:11" x14ac:dyDescent="0.25">
      <c r="A633" s="19" t="s">
        <v>26</v>
      </c>
      <c r="B633" s="53"/>
      <c r="C633" s="53"/>
      <c r="D633" s="54"/>
      <c r="E633" s="55"/>
      <c r="F633" s="55"/>
      <c r="G633" s="55"/>
      <c r="H633" s="61"/>
      <c r="I633" s="62"/>
      <c r="J633" s="56"/>
    </row>
    <row r="634" spans="1:11" x14ac:dyDescent="0.25">
      <c r="A634" s="19" t="s">
        <v>27</v>
      </c>
      <c r="B634" s="53"/>
      <c r="C634" s="53"/>
      <c r="D634" s="54"/>
      <c r="E634" s="55"/>
      <c r="F634" s="55"/>
      <c r="G634" s="55"/>
      <c r="H634" s="61"/>
      <c r="I634" s="62"/>
      <c r="J634" s="56"/>
    </row>
    <row r="635" spans="1:11" x14ac:dyDescent="0.25">
      <c r="A635" s="19" t="s">
        <v>28</v>
      </c>
      <c r="B635" s="53"/>
      <c r="C635" s="53"/>
      <c r="D635" s="54"/>
      <c r="E635" s="55"/>
      <c r="F635" s="55"/>
      <c r="G635" s="55"/>
      <c r="H635" s="61"/>
      <c r="I635" s="62"/>
      <c r="J635" s="56"/>
    </row>
    <row r="636" spans="1:11" x14ac:dyDescent="0.25">
      <c r="A636" s="32" t="s">
        <v>118</v>
      </c>
      <c r="B636" s="28"/>
      <c r="C636" s="28"/>
      <c r="D636" s="37"/>
      <c r="E636" s="30"/>
      <c r="F636" s="30"/>
      <c r="G636" s="30"/>
      <c r="H636" s="30"/>
      <c r="I636" s="29"/>
      <c r="J636" s="31">
        <f>SUM(J630:J635)</f>
        <v>0</v>
      </c>
    </row>
    <row r="637" spans="1:11" x14ac:dyDescent="0.25">
      <c r="A637" s="19" t="s">
        <v>23</v>
      </c>
      <c r="B637" s="57" t="str">
        <f>IF('Payroll Form'!E106="","",'Payroll Form'!E106)</f>
        <v/>
      </c>
      <c r="C637" s="57" t="str">
        <f>IF('Payroll Form'!F106="","",'Payroll Form'!F106)</f>
        <v/>
      </c>
      <c r="D637" s="58" t="str">
        <f>IF('Payroll Form'!G106="","",'Payroll Form'!G106)</f>
        <v/>
      </c>
      <c r="E637" s="57" t="str">
        <f>IF('Payroll Form'!D106="","",'Payroll Form'!D106)</f>
        <v/>
      </c>
      <c r="F637" s="57" t="str">
        <f>IF('Payroll Form'!B106="","",'Payroll Form'!B106)</f>
        <v/>
      </c>
      <c r="G637" s="57" t="str">
        <f>IF('Payroll Form'!C106="","",'Payroll Form'!C106)</f>
        <v/>
      </c>
      <c r="H637" s="61"/>
      <c r="I637" s="62"/>
      <c r="J637" s="57" t="str">
        <f>IF('Payroll Form'!H106="","",-'Payroll Form'!H106)</f>
        <v/>
      </c>
    </row>
    <row r="638" spans="1:11" x14ac:dyDescent="0.25">
      <c r="A638" s="19" t="s">
        <v>24</v>
      </c>
      <c r="B638" s="53"/>
      <c r="C638" s="53"/>
      <c r="D638" s="54"/>
      <c r="E638" s="57" t="str">
        <f>IF('Payroll Form'!K106="","",'Payroll Form'!K106)</f>
        <v/>
      </c>
      <c r="F638" s="57" t="str">
        <f>IF('Payroll Form'!I106="","",'Payroll Form'!I106)</f>
        <v/>
      </c>
      <c r="G638" s="57" t="str">
        <f>IF('Payroll Form'!J106="","",'Payroll Form'!J106)</f>
        <v/>
      </c>
      <c r="H638" s="61"/>
      <c r="I638" s="62"/>
      <c r="J638" s="57" t="str">
        <f>IF('Payroll Form'!H106="","",'Payroll Form'!H106)</f>
        <v/>
      </c>
      <c r="K638" s="33"/>
    </row>
    <row r="639" spans="1:11" x14ac:dyDescent="0.25">
      <c r="A639" s="19" t="s">
        <v>25</v>
      </c>
      <c r="B639" s="53"/>
      <c r="C639" s="53"/>
      <c r="D639" s="54"/>
      <c r="E639" s="55"/>
      <c r="F639" s="55"/>
      <c r="G639" s="55"/>
      <c r="H639" s="61"/>
      <c r="I639" s="62"/>
      <c r="J639" s="56"/>
    </row>
    <row r="640" spans="1:11" x14ac:dyDescent="0.25">
      <c r="A640" s="19" t="s">
        <v>26</v>
      </c>
      <c r="B640" s="53"/>
      <c r="C640" s="53"/>
      <c r="D640" s="54"/>
      <c r="E640" s="55"/>
      <c r="F640" s="55"/>
      <c r="G640" s="55"/>
      <c r="H640" s="61"/>
      <c r="I640" s="62"/>
      <c r="J640" s="56"/>
    </row>
    <row r="641" spans="1:11" x14ac:dyDescent="0.25">
      <c r="A641" s="19" t="s">
        <v>27</v>
      </c>
      <c r="B641" s="53"/>
      <c r="C641" s="53"/>
      <c r="D641" s="54"/>
      <c r="E641" s="55"/>
      <c r="F641" s="55"/>
      <c r="G641" s="55"/>
      <c r="H641" s="61"/>
      <c r="I641" s="62"/>
      <c r="J641" s="56"/>
    </row>
    <row r="642" spans="1:11" x14ac:dyDescent="0.25">
      <c r="A642" s="19" t="s">
        <v>28</v>
      </c>
      <c r="B642" s="53"/>
      <c r="C642" s="53"/>
      <c r="D642" s="54"/>
      <c r="E642" s="55"/>
      <c r="F642" s="55"/>
      <c r="G642" s="55"/>
      <c r="H642" s="61"/>
      <c r="I642" s="62"/>
      <c r="J642" s="56"/>
    </row>
    <row r="643" spans="1:11" x14ac:dyDescent="0.25">
      <c r="A643" s="32" t="s">
        <v>119</v>
      </c>
      <c r="B643" s="28"/>
      <c r="C643" s="28"/>
      <c r="D643" s="37"/>
      <c r="E643" s="30"/>
      <c r="F643" s="30"/>
      <c r="G643" s="30"/>
      <c r="H643" s="30"/>
      <c r="I643" s="29"/>
      <c r="J643" s="31">
        <f>SUM(J637:J642)</f>
        <v>0</v>
      </c>
    </row>
    <row r="644" spans="1:11" x14ac:dyDescent="0.25">
      <c r="A644" s="19" t="s">
        <v>23</v>
      </c>
      <c r="B644" s="57" t="str">
        <f>IF('Payroll Form'!E107="","",'Payroll Form'!E107)</f>
        <v/>
      </c>
      <c r="C644" s="57" t="str">
        <f>IF('Payroll Form'!F107="","",'Payroll Form'!F107)</f>
        <v/>
      </c>
      <c r="D644" s="58" t="str">
        <f>IF('Payroll Form'!G107="","",'Payroll Form'!G107)</f>
        <v/>
      </c>
      <c r="E644" s="57" t="str">
        <f>IF('Payroll Form'!D107="","",'Payroll Form'!D107)</f>
        <v/>
      </c>
      <c r="F644" s="57" t="str">
        <f>IF('Payroll Form'!B107="","",'Payroll Form'!B107)</f>
        <v/>
      </c>
      <c r="G644" s="57" t="str">
        <f>IF('Payroll Form'!C107="","",'Payroll Form'!C107)</f>
        <v/>
      </c>
      <c r="H644" s="61"/>
      <c r="I644" s="62"/>
      <c r="J644" s="57" t="str">
        <f>IF('Payroll Form'!H107="","",-'Payroll Form'!H107)</f>
        <v/>
      </c>
    </row>
    <row r="645" spans="1:11" x14ac:dyDescent="0.25">
      <c r="A645" s="19" t="s">
        <v>24</v>
      </c>
      <c r="B645" s="53"/>
      <c r="C645" s="53"/>
      <c r="D645" s="54"/>
      <c r="E645" s="57" t="str">
        <f>IF('Payroll Form'!K107="","",'Payroll Form'!K107)</f>
        <v/>
      </c>
      <c r="F645" s="57" t="str">
        <f>IF('Payroll Form'!I107="","",'Payroll Form'!I107)</f>
        <v/>
      </c>
      <c r="G645" s="57" t="str">
        <f>IF('Payroll Form'!J107="","",'Payroll Form'!J107)</f>
        <v/>
      </c>
      <c r="H645" s="61"/>
      <c r="I645" s="62"/>
      <c r="J645" s="57" t="str">
        <f>IF('Payroll Form'!H107="","",'Payroll Form'!H107)</f>
        <v/>
      </c>
      <c r="K645" s="33"/>
    </row>
    <row r="646" spans="1:11" x14ac:dyDescent="0.25">
      <c r="A646" s="19" t="s">
        <v>25</v>
      </c>
      <c r="B646" s="53"/>
      <c r="C646" s="53"/>
      <c r="D646" s="54"/>
      <c r="E646" s="55"/>
      <c r="F646" s="55"/>
      <c r="G646" s="55"/>
      <c r="H646" s="61"/>
      <c r="I646" s="62"/>
      <c r="J646" s="56"/>
    </row>
    <row r="647" spans="1:11" x14ac:dyDescent="0.25">
      <c r="A647" s="19" t="s">
        <v>26</v>
      </c>
      <c r="B647" s="53"/>
      <c r="C647" s="53"/>
      <c r="D647" s="54"/>
      <c r="E647" s="55"/>
      <c r="F647" s="55"/>
      <c r="G647" s="55"/>
      <c r="H647" s="61"/>
      <c r="I647" s="62"/>
      <c r="J647" s="56"/>
    </row>
    <row r="648" spans="1:11" x14ac:dyDescent="0.25">
      <c r="A648" s="19" t="s">
        <v>27</v>
      </c>
      <c r="B648" s="53"/>
      <c r="C648" s="53"/>
      <c r="D648" s="54"/>
      <c r="E648" s="55"/>
      <c r="F648" s="55"/>
      <c r="G648" s="55"/>
      <c r="H648" s="61"/>
      <c r="I648" s="62"/>
      <c r="J648" s="56"/>
    </row>
    <row r="649" spans="1:11" x14ac:dyDescent="0.25">
      <c r="A649" s="19" t="s">
        <v>28</v>
      </c>
      <c r="B649" s="53"/>
      <c r="C649" s="53"/>
      <c r="D649" s="54"/>
      <c r="E649" s="55"/>
      <c r="F649" s="55"/>
      <c r="G649" s="55"/>
      <c r="H649" s="61"/>
      <c r="I649" s="62"/>
      <c r="J649" s="56"/>
    </row>
    <row r="650" spans="1:11" x14ac:dyDescent="0.25">
      <c r="A650" s="32" t="s">
        <v>120</v>
      </c>
      <c r="B650" s="28"/>
      <c r="C650" s="28"/>
      <c r="D650" s="37"/>
      <c r="E650" s="30"/>
      <c r="F650" s="30"/>
      <c r="G650" s="30"/>
      <c r="H650" s="30"/>
      <c r="I650" s="29"/>
      <c r="J650" s="31">
        <f>SUM(J644:J649)</f>
        <v>0</v>
      </c>
    </row>
    <row r="651" spans="1:11" x14ac:dyDescent="0.25">
      <c r="A651" s="19" t="s">
        <v>23</v>
      </c>
      <c r="B651" s="57" t="str">
        <f>IF('Payroll Form'!E108="","",'Payroll Form'!E108)</f>
        <v/>
      </c>
      <c r="C651" s="57" t="str">
        <f>IF('Payroll Form'!F108="","",'Payroll Form'!F108)</f>
        <v/>
      </c>
      <c r="D651" s="58" t="str">
        <f>IF('Payroll Form'!G108="","",'Payroll Form'!G108)</f>
        <v/>
      </c>
      <c r="E651" s="57" t="str">
        <f>IF('Payroll Form'!D108="","",'Payroll Form'!D108)</f>
        <v/>
      </c>
      <c r="F651" s="57" t="str">
        <f>IF('Payroll Form'!B108="","",'Payroll Form'!B108)</f>
        <v/>
      </c>
      <c r="G651" s="57" t="str">
        <f>IF('Payroll Form'!C108="","",'Payroll Form'!C108)</f>
        <v/>
      </c>
      <c r="H651" s="61"/>
      <c r="I651" s="62"/>
      <c r="J651" s="57" t="str">
        <f>IF('Payroll Form'!H108="","",-'Payroll Form'!H108)</f>
        <v/>
      </c>
    </row>
    <row r="652" spans="1:11" x14ac:dyDescent="0.25">
      <c r="A652" s="19" t="s">
        <v>24</v>
      </c>
      <c r="B652" s="53"/>
      <c r="C652" s="53"/>
      <c r="D652" s="54"/>
      <c r="E652" s="57" t="str">
        <f>IF('Payroll Form'!K108="","",'Payroll Form'!K108)</f>
        <v/>
      </c>
      <c r="F652" s="57" t="str">
        <f>IF('Payroll Form'!I108="","",'Payroll Form'!I108)</f>
        <v/>
      </c>
      <c r="G652" s="57" t="str">
        <f>IF('Payroll Form'!J108="","",'Payroll Form'!J108)</f>
        <v/>
      </c>
      <c r="H652" s="61"/>
      <c r="I652" s="62"/>
      <c r="J652" s="57" t="str">
        <f>IF('Payroll Form'!H108="","",'Payroll Form'!H108)</f>
        <v/>
      </c>
      <c r="K652" s="33"/>
    </row>
    <row r="653" spans="1:11" x14ac:dyDescent="0.25">
      <c r="A653" s="19" t="s">
        <v>25</v>
      </c>
      <c r="B653" s="53"/>
      <c r="C653" s="53"/>
      <c r="D653" s="54"/>
      <c r="E653" s="55"/>
      <c r="F653" s="55"/>
      <c r="G653" s="55"/>
      <c r="H653" s="61"/>
      <c r="I653" s="62"/>
      <c r="J653" s="56"/>
    </row>
    <row r="654" spans="1:11" x14ac:dyDescent="0.25">
      <c r="A654" s="19" t="s">
        <v>26</v>
      </c>
      <c r="B654" s="53"/>
      <c r="C654" s="53"/>
      <c r="D654" s="54"/>
      <c r="E654" s="55"/>
      <c r="F654" s="55"/>
      <c r="G654" s="55"/>
      <c r="H654" s="61"/>
      <c r="I654" s="62"/>
      <c r="J654" s="56"/>
    </row>
    <row r="655" spans="1:11" x14ac:dyDescent="0.25">
      <c r="A655" s="19" t="s">
        <v>27</v>
      </c>
      <c r="B655" s="53"/>
      <c r="C655" s="53"/>
      <c r="D655" s="54"/>
      <c r="E655" s="55"/>
      <c r="F655" s="55"/>
      <c r="G655" s="55"/>
      <c r="H655" s="61"/>
      <c r="I655" s="62"/>
      <c r="J655" s="56"/>
    </row>
    <row r="656" spans="1:11" x14ac:dyDescent="0.25">
      <c r="A656" s="19" t="s">
        <v>28</v>
      </c>
      <c r="B656" s="53"/>
      <c r="C656" s="53"/>
      <c r="D656" s="54"/>
      <c r="E656" s="55"/>
      <c r="F656" s="55"/>
      <c r="G656" s="55"/>
      <c r="H656" s="61"/>
      <c r="I656" s="62"/>
      <c r="J656" s="56"/>
    </row>
    <row r="657" spans="1:11" x14ac:dyDescent="0.25">
      <c r="A657" s="32" t="s">
        <v>121</v>
      </c>
      <c r="B657" s="28"/>
      <c r="C657" s="28"/>
      <c r="D657" s="37"/>
      <c r="E657" s="30"/>
      <c r="F657" s="30"/>
      <c r="G657" s="30"/>
      <c r="H657" s="30"/>
      <c r="I657" s="29"/>
      <c r="J657" s="31">
        <f>SUM(J651:J656)</f>
        <v>0</v>
      </c>
    </row>
    <row r="658" spans="1:11" x14ac:dyDescent="0.25">
      <c r="A658" s="19" t="s">
        <v>23</v>
      </c>
      <c r="B658" s="57" t="str">
        <f>IF('Payroll Form'!E109="","",'Payroll Form'!E109)</f>
        <v/>
      </c>
      <c r="C658" s="57" t="str">
        <f>IF('Payroll Form'!F109="","",'Payroll Form'!F109)</f>
        <v/>
      </c>
      <c r="D658" s="58" t="str">
        <f>IF('Payroll Form'!G109="","",'Payroll Form'!G109)</f>
        <v/>
      </c>
      <c r="E658" s="57" t="str">
        <f>IF('Payroll Form'!D109="","",'Payroll Form'!D109)</f>
        <v/>
      </c>
      <c r="F658" s="57" t="str">
        <f>IF('Payroll Form'!B109="","",'Payroll Form'!B109)</f>
        <v/>
      </c>
      <c r="G658" s="57" t="str">
        <f>IF('Payroll Form'!C109="","",'Payroll Form'!C109)</f>
        <v/>
      </c>
      <c r="H658" s="61"/>
      <c r="I658" s="62"/>
      <c r="J658" s="57" t="str">
        <f>IF('Payroll Form'!H109="","",-'Payroll Form'!H109)</f>
        <v/>
      </c>
    </row>
    <row r="659" spans="1:11" x14ac:dyDescent="0.25">
      <c r="A659" s="19" t="s">
        <v>24</v>
      </c>
      <c r="B659" s="53"/>
      <c r="C659" s="53"/>
      <c r="D659" s="54"/>
      <c r="E659" s="57" t="str">
        <f>IF('Payroll Form'!K109="","",'Payroll Form'!K109)</f>
        <v/>
      </c>
      <c r="F659" s="57" t="str">
        <f>IF('Payroll Form'!I109="","",'Payroll Form'!I109)</f>
        <v/>
      </c>
      <c r="G659" s="57" t="str">
        <f>IF('Payroll Form'!J109="","",'Payroll Form'!J109)</f>
        <v/>
      </c>
      <c r="H659" s="61"/>
      <c r="I659" s="62"/>
      <c r="J659" s="57" t="str">
        <f>IF('Payroll Form'!H109="","",'Payroll Form'!H109)</f>
        <v/>
      </c>
      <c r="K659" s="33"/>
    </row>
    <row r="660" spans="1:11" x14ac:dyDescent="0.25">
      <c r="A660" s="19" t="s">
        <v>25</v>
      </c>
      <c r="B660" s="53"/>
      <c r="C660" s="53"/>
      <c r="D660" s="54"/>
      <c r="E660" s="55"/>
      <c r="F660" s="55"/>
      <c r="G660" s="55"/>
      <c r="H660" s="61"/>
      <c r="I660" s="62"/>
      <c r="J660" s="56"/>
    </row>
    <row r="661" spans="1:11" x14ac:dyDescent="0.25">
      <c r="A661" s="19" t="s">
        <v>26</v>
      </c>
      <c r="B661" s="53"/>
      <c r="C661" s="53"/>
      <c r="D661" s="54"/>
      <c r="E661" s="55"/>
      <c r="F661" s="55"/>
      <c r="G661" s="55"/>
      <c r="H661" s="61"/>
      <c r="I661" s="62"/>
      <c r="J661" s="56"/>
    </row>
    <row r="662" spans="1:11" x14ac:dyDescent="0.25">
      <c r="A662" s="19" t="s">
        <v>27</v>
      </c>
      <c r="B662" s="53"/>
      <c r="C662" s="53"/>
      <c r="D662" s="54"/>
      <c r="E662" s="55"/>
      <c r="F662" s="55"/>
      <c r="G662" s="55"/>
      <c r="H662" s="61"/>
      <c r="I662" s="62"/>
      <c r="J662" s="56"/>
    </row>
    <row r="663" spans="1:11" x14ac:dyDescent="0.25">
      <c r="A663" s="19" t="s">
        <v>28</v>
      </c>
      <c r="B663" s="53"/>
      <c r="C663" s="53"/>
      <c r="D663" s="54"/>
      <c r="E663" s="55"/>
      <c r="F663" s="55"/>
      <c r="G663" s="55"/>
      <c r="H663" s="61"/>
      <c r="I663" s="62"/>
      <c r="J663" s="56"/>
    </row>
    <row r="664" spans="1:11" x14ac:dyDescent="0.25">
      <c r="A664" s="32" t="s">
        <v>122</v>
      </c>
      <c r="B664" s="28"/>
      <c r="C664" s="28"/>
      <c r="D664" s="37"/>
      <c r="E664" s="30"/>
      <c r="F664" s="30"/>
      <c r="G664" s="30"/>
      <c r="H664" s="30"/>
      <c r="I664" s="29"/>
      <c r="J664" s="31">
        <f>SUM(J658:J663)</f>
        <v>0</v>
      </c>
    </row>
    <row r="665" spans="1:11" x14ac:dyDescent="0.25">
      <c r="A665" s="19" t="s">
        <v>23</v>
      </c>
      <c r="B665" s="57" t="str">
        <f>IF('Payroll Form'!E110="","",'Payroll Form'!E110)</f>
        <v/>
      </c>
      <c r="C665" s="57" t="str">
        <f>IF('Payroll Form'!F110="","",'Payroll Form'!F110)</f>
        <v/>
      </c>
      <c r="D665" s="58" t="str">
        <f>IF('Payroll Form'!G110="","",'Payroll Form'!G110)</f>
        <v/>
      </c>
      <c r="E665" s="57" t="str">
        <f>IF('Payroll Form'!D110="","",'Payroll Form'!D110)</f>
        <v/>
      </c>
      <c r="F665" s="57" t="str">
        <f>IF('Payroll Form'!B110="","",'Payroll Form'!B110)</f>
        <v/>
      </c>
      <c r="G665" s="57" t="str">
        <f>IF('Payroll Form'!C110="","",'Payroll Form'!C110)</f>
        <v/>
      </c>
      <c r="H665" s="61"/>
      <c r="I665" s="62"/>
      <c r="J665" s="57" t="str">
        <f>IF('Payroll Form'!H110="","",-'Payroll Form'!H110)</f>
        <v/>
      </c>
    </row>
    <row r="666" spans="1:11" x14ac:dyDescent="0.25">
      <c r="A666" s="19" t="s">
        <v>24</v>
      </c>
      <c r="B666" s="53"/>
      <c r="C666" s="53"/>
      <c r="D666" s="54"/>
      <c r="E666" s="57" t="str">
        <f>IF('Payroll Form'!K110="","",'Payroll Form'!K110)</f>
        <v/>
      </c>
      <c r="F666" s="57" t="str">
        <f>IF('Payroll Form'!I110="","",'Payroll Form'!I110)</f>
        <v/>
      </c>
      <c r="G666" s="57" t="str">
        <f>IF('Payroll Form'!J110="","",'Payroll Form'!J110)</f>
        <v/>
      </c>
      <c r="H666" s="61"/>
      <c r="I666" s="62"/>
      <c r="J666" s="57" t="str">
        <f>IF('Payroll Form'!H110="","",'Payroll Form'!H110)</f>
        <v/>
      </c>
      <c r="K666" s="33"/>
    </row>
    <row r="667" spans="1:11" x14ac:dyDescent="0.25">
      <c r="A667" s="19" t="s">
        <v>25</v>
      </c>
      <c r="B667" s="53"/>
      <c r="C667" s="53"/>
      <c r="D667" s="54"/>
      <c r="E667" s="55"/>
      <c r="F667" s="55"/>
      <c r="G667" s="55"/>
      <c r="H667" s="61"/>
      <c r="I667" s="62"/>
      <c r="J667" s="56"/>
    </row>
    <row r="668" spans="1:11" x14ac:dyDescent="0.25">
      <c r="A668" s="19" t="s">
        <v>26</v>
      </c>
      <c r="B668" s="53"/>
      <c r="C668" s="53"/>
      <c r="D668" s="54"/>
      <c r="E668" s="55"/>
      <c r="F668" s="55"/>
      <c r="G668" s="55"/>
      <c r="H668" s="61"/>
      <c r="I668" s="62"/>
      <c r="J668" s="56"/>
    </row>
    <row r="669" spans="1:11" x14ac:dyDescent="0.25">
      <c r="A669" s="19" t="s">
        <v>27</v>
      </c>
      <c r="B669" s="53"/>
      <c r="C669" s="53"/>
      <c r="D669" s="54"/>
      <c r="E669" s="55"/>
      <c r="F669" s="55"/>
      <c r="G669" s="55"/>
      <c r="H669" s="61"/>
      <c r="I669" s="62"/>
      <c r="J669" s="56"/>
    </row>
    <row r="670" spans="1:11" x14ac:dyDescent="0.25">
      <c r="A670" s="19" t="s">
        <v>28</v>
      </c>
      <c r="B670" s="53"/>
      <c r="C670" s="53"/>
      <c r="D670" s="54"/>
      <c r="E670" s="55"/>
      <c r="F670" s="55"/>
      <c r="G670" s="55"/>
      <c r="H670" s="61"/>
      <c r="I670" s="62"/>
      <c r="J670" s="56"/>
    </row>
    <row r="671" spans="1:11" x14ac:dyDescent="0.25">
      <c r="A671" s="32" t="s">
        <v>123</v>
      </c>
      <c r="B671" s="28"/>
      <c r="C671" s="28"/>
      <c r="D671" s="37"/>
      <c r="E671" s="30"/>
      <c r="F671" s="30"/>
      <c r="G671" s="30"/>
      <c r="H671" s="30"/>
      <c r="I671" s="29"/>
      <c r="J671" s="31">
        <f>SUM(J665:J670)</f>
        <v>0</v>
      </c>
    </row>
    <row r="672" spans="1:11" x14ac:dyDescent="0.25">
      <c r="A672" s="19" t="s">
        <v>23</v>
      </c>
      <c r="B672" s="57" t="str">
        <f>IF('Payroll Form'!E111="","",'Payroll Form'!E111)</f>
        <v/>
      </c>
      <c r="C672" s="57" t="str">
        <f>IF('Payroll Form'!F111="","",'Payroll Form'!F111)</f>
        <v/>
      </c>
      <c r="D672" s="58" t="str">
        <f>IF('Payroll Form'!G111="","",'Payroll Form'!G111)</f>
        <v/>
      </c>
      <c r="E672" s="57" t="str">
        <f>IF('Payroll Form'!D111="","",'Payroll Form'!D111)</f>
        <v/>
      </c>
      <c r="F672" s="57" t="str">
        <f>IF('Payroll Form'!B111="","",'Payroll Form'!B111)</f>
        <v/>
      </c>
      <c r="G672" s="57" t="str">
        <f>IF('Payroll Form'!C111="","",'Payroll Form'!C111)</f>
        <v/>
      </c>
      <c r="H672" s="61"/>
      <c r="I672" s="62"/>
      <c r="J672" s="57" t="str">
        <f>IF('Payroll Form'!H111="","",-'Payroll Form'!H111)</f>
        <v/>
      </c>
    </row>
    <row r="673" spans="1:11" x14ac:dyDescent="0.25">
      <c r="A673" s="19" t="s">
        <v>24</v>
      </c>
      <c r="B673" s="53"/>
      <c r="C673" s="53"/>
      <c r="D673" s="54"/>
      <c r="E673" s="57" t="str">
        <f>IF('Payroll Form'!K111="","",'Payroll Form'!K111)</f>
        <v/>
      </c>
      <c r="F673" s="57" t="str">
        <f>IF('Payroll Form'!I111="","",'Payroll Form'!I111)</f>
        <v/>
      </c>
      <c r="G673" s="57" t="str">
        <f>IF('Payroll Form'!J111="","",'Payroll Form'!J111)</f>
        <v/>
      </c>
      <c r="H673" s="61"/>
      <c r="I673" s="62"/>
      <c r="J673" s="57" t="str">
        <f>IF('Payroll Form'!H111="","",'Payroll Form'!H111)</f>
        <v/>
      </c>
      <c r="K673" s="33"/>
    </row>
    <row r="674" spans="1:11" x14ac:dyDescent="0.25">
      <c r="A674" s="19" t="s">
        <v>25</v>
      </c>
      <c r="B674" s="53"/>
      <c r="C674" s="53"/>
      <c r="D674" s="54"/>
      <c r="E674" s="55"/>
      <c r="F674" s="55"/>
      <c r="G674" s="55"/>
      <c r="H674" s="61"/>
      <c r="I674" s="62"/>
      <c r="J674" s="56"/>
    </row>
    <row r="675" spans="1:11" x14ac:dyDescent="0.25">
      <c r="A675" s="19" t="s">
        <v>26</v>
      </c>
      <c r="B675" s="53"/>
      <c r="C675" s="53"/>
      <c r="D675" s="54"/>
      <c r="E675" s="55"/>
      <c r="F675" s="55"/>
      <c r="G675" s="55"/>
      <c r="H675" s="61"/>
      <c r="I675" s="62"/>
      <c r="J675" s="56"/>
    </row>
    <row r="676" spans="1:11" x14ac:dyDescent="0.25">
      <c r="A676" s="19" t="s">
        <v>27</v>
      </c>
      <c r="B676" s="53"/>
      <c r="C676" s="53"/>
      <c r="D676" s="54"/>
      <c r="E676" s="55"/>
      <c r="F676" s="55"/>
      <c r="G676" s="55"/>
      <c r="H676" s="61"/>
      <c r="I676" s="62"/>
      <c r="J676" s="56"/>
    </row>
    <row r="677" spans="1:11" x14ac:dyDescent="0.25">
      <c r="A677" s="19" t="s">
        <v>28</v>
      </c>
      <c r="B677" s="53"/>
      <c r="C677" s="53"/>
      <c r="D677" s="54"/>
      <c r="E677" s="55"/>
      <c r="F677" s="55"/>
      <c r="G677" s="55"/>
      <c r="H677" s="61"/>
      <c r="I677" s="62"/>
      <c r="J677" s="56"/>
    </row>
    <row r="678" spans="1:11" x14ac:dyDescent="0.25">
      <c r="A678" s="32" t="s">
        <v>124</v>
      </c>
      <c r="B678" s="28"/>
      <c r="C678" s="28"/>
      <c r="D678" s="37"/>
      <c r="E678" s="30"/>
      <c r="F678" s="30"/>
      <c r="G678" s="30"/>
      <c r="H678" s="30"/>
      <c r="I678" s="29"/>
      <c r="J678" s="31">
        <f>SUM(J672:J677)</f>
        <v>0</v>
      </c>
    </row>
    <row r="679" spans="1:11" x14ac:dyDescent="0.25">
      <c r="A679" s="19" t="s">
        <v>23</v>
      </c>
      <c r="B679" s="57" t="str">
        <f>IF('Payroll Form'!E112="","",'Payroll Form'!E112)</f>
        <v/>
      </c>
      <c r="C679" s="57" t="str">
        <f>IF('Payroll Form'!F112="","",'Payroll Form'!F112)</f>
        <v/>
      </c>
      <c r="D679" s="58" t="str">
        <f>IF('Payroll Form'!G112="","",'Payroll Form'!G112)</f>
        <v/>
      </c>
      <c r="E679" s="57" t="str">
        <f>IF('Payroll Form'!D112="","",'Payroll Form'!D112)</f>
        <v/>
      </c>
      <c r="F679" s="57" t="str">
        <f>IF('Payroll Form'!B112="","",'Payroll Form'!B112)</f>
        <v/>
      </c>
      <c r="G679" s="57" t="str">
        <f>IF('Payroll Form'!C112="","",'Payroll Form'!C112)</f>
        <v/>
      </c>
      <c r="H679" s="61"/>
      <c r="I679" s="62"/>
      <c r="J679" s="57" t="str">
        <f>IF('Payroll Form'!H112="","",-'Payroll Form'!H112)</f>
        <v/>
      </c>
    </row>
    <row r="680" spans="1:11" x14ac:dyDescent="0.25">
      <c r="A680" s="19" t="s">
        <v>24</v>
      </c>
      <c r="B680" s="53"/>
      <c r="C680" s="53"/>
      <c r="D680" s="54"/>
      <c r="E680" s="57" t="str">
        <f>IF('Payroll Form'!K112="","",'Payroll Form'!K112)</f>
        <v/>
      </c>
      <c r="F680" s="57" t="str">
        <f>IF('Payroll Form'!I112="","",'Payroll Form'!I112)</f>
        <v/>
      </c>
      <c r="G680" s="57" t="str">
        <f>IF('Payroll Form'!J112="","",'Payroll Form'!J112)</f>
        <v/>
      </c>
      <c r="H680" s="61"/>
      <c r="I680" s="62"/>
      <c r="J680" s="57" t="str">
        <f>IF('Payroll Form'!H112="","",'Payroll Form'!H112)</f>
        <v/>
      </c>
      <c r="K680" s="33"/>
    </row>
    <row r="681" spans="1:11" x14ac:dyDescent="0.25">
      <c r="A681" s="19" t="s">
        <v>25</v>
      </c>
      <c r="B681" s="53"/>
      <c r="C681" s="53"/>
      <c r="D681" s="54"/>
      <c r="E681" s="55"/>
      <c r="F681" s="55"/>
      <c r="G681" s="55"/>
      <c r="H681" s="61"/>
      <c r="I681" s="62"/>
      <c r="J681" s="56"/>
    </row>
    <row r="682" spans="1:11" x14ac:dyDescent="0.25">
      <c r="A682" s="19" t="s">
        <v>26</v>
      </c>
      <c r="B682" s="53"/>
      <c r="C682" s="53"/>
      <c r="D682" s="54"/>
      <c r="E682" s="55"/>
      <c r="F682" s="55"/>
      <c r="G682" s="55"/>
      <c r="H682" s="61"/>
      <c r="I682" s="62"/>
      <c r="J682" s="56"/>
    </row>
    <row r="683" spans="1:11" x14ac:dyDescent="0.25">
      <c r="A683" s="19" t="s">
        <v>27</v>
      </c>
      <c r="B683" s="53"/>
      <c r="C683" s="53"/>
      <c r="D683" s="54"/>
      <c r="E683" s="55"/>
      <c r="F683" s="55"/>
      <c r="G683" s="55"/>
      <c r="H683" s="61"/>
      <c r="I683" s="62"/>
      <c r="J683" s="56"/>
    </row>
    <row r="684" spans="1:11" x14ac:dyDescent="0.25">
      <c r="A684" s="19" t="s">
        <v>28</v>
      </c>
      <c r="B684" s="53"/>
      <c r="C684" s="53"/>
      <c r="D684" s="54"/>
      <c r="E684" s="55"/>
      <c r="F684" s="55"/>
      <c r="G684" s="55"/>
      <c r="H684" s="61"/>
      <c r="I684" s="62"/>
      <c r="J684" s="56"/>
    </row>
    <row r="685" spans="1:11" x14ac:dyDescent="0.25">
      <c r="A685" s="32" t="s">
        <v>125</v>
      </c>
      <c r="B685" s="28"/>
      <c r="C685" s="28"/>
      <c r="D685" s="37"/>
      <c r="E685" s="30"/>
      <c r="F685" s="30"/>
      <c r="G685" s="30"/>
      <c r="H685" s="30"/>
      <c r="I685" s="29"/>
      <c r="J685" s="31">
        <f>SUM(J679:J684)</f>
        <v>0</v>
      </c>
    </row>
    <row r="686" spans="1:11" x14ac:dyDescent="0.25">
      <c r="A686" s="19" t="s">
        <v>23</v>
      </c>
      <c r="B686" s="57" t="str">
        <f>IF('Payroll Form'!E113="","",'Payroll Form'!E113)</f>
        <v/>
      </c>
      <c r="C686" s="57" t="str">
        <f>IF('Payroll Form'!F113="","",'Payroll Form'!F113)</f>
        <v/>
      </c>
      <c r="D686" s="58" t="str">
        <f>IF('Payroll Form'!G113="","",'Payroll Form'!G113)</f>
        <v/>
      </c>
      <c r="E686" s="57" t="str">
        <f>IF('Payroll Form'!D113="","",'Payroll Form'!D113)</f>
        <v/>
      </c>
      <c r="F686" s="57" t="str">
        <f>IF('Payroll Form'!B113="","",'Payroll Form'!B113)</f>
        <v/>
      </c>
      <c r="G686" s="57" t="str">
        <f>IF('Payroll Form'!C113="","",'Payroll Form'!C113)</f>
        <v/>
      </c>
      <c r="H686" s="61"/>
      <c r="I686" s="62"/>
      <c r="J686" s="57" t="str">
        <f>IF('Payroll Form'!H113="","",-'Payroll Form'!H113)</f>
        <v/>
      </c>
    </row>
    <row r="687" spans="1:11" x14ac:dyDescent="0.25">
      <c r="A687" s="19" t="s">
        <v>24</v>
      </c>
      <c r="B687" s="53"/>
      <c r="C687" s="53"/>
      <c r="D687" s="54"/>
      <c r="E687" s="57" t="str">
        <f>IF('Payroll Form'!K113="","",'Payroll Form'!K113)</f>
        <v/>
      </c>
      <c r="F687" s="57" t="str">
        <f>IF('Payroll Form'!I113="","",'Payroll Form'!I113)</f>
        <v/>
      </c>
      <c r="G687" s="57" t="str">
        <f>IF('Payroll Form'!J113="","",'Payroll Form'!J113)</f>
        <v/>
      </c>
      <c r="H687" s="61"/>
      <c r="I687" s="62"/>
      <c r="J687" s="57" t="str">
        <f>IF('Payroll Form'!H113="","",'Payroll Form'!H113)</f>
        <v/>
      </c>
      <c r="K687" s="33"/>
    </row>
    <row r="688" spans="1:11" x14ac:dyDescent="0.25">
      <c r="A688" s="19" t="s">
        <v>25</v>
      </c>
      <c r="B688" s="53"/>
      <c r="C688" s="53"/>
      <c r="D688" s="54"/>
      <c r="E688" s="55"/>
      <c r="F688" s="55"/>
      <c r="G688" s="55"/>
      <c r="H688" s="61"/>
      <c r="I688" s="62"/>
      <c r="J688" s="56"/>
    </row>
    <row r="689" spans="1:11" x14ac:dyDescent="0.25">
      <c r="A689" s="19" t="s">
        <v>26</v>
      </c>
      <c r="B689" s="53"/>
      <c r="C689" s="53"/>
      <c r="D689" s="54"/>
      <c r="E689" s="55"/>
      <c r="F689" s="55"/>
      <c r="G689" s="55"/>
      <c r="H689" s="61"/>
      <c r="I689" s="62"/>
      <c r="J689" s="56"/>
    </row>
    <row r="690" spans="1:11" x14ac:dyDescent="0.25">
      <c r="A690" s="19" t="s">
        <v>27</v>
      </c>
      <c r="B690" s="53"/>
      <c r="C690" s="53"/>
      <c r="D690" s="54"/>
      <c r="E690" s="55"/>
      <c r="F690" s="55"/>
      <c r="G690" s="55"/>
      <c r="H690" s="61"/>
      <c r="I690" s="62"/>
      <c r="J690" s="56"/>
    </row>
    <row r="691" spans="1:11" x14ac:dyDescent="0.25">
      <c r="A691" s="19" t="s">
        <v>28</v>
      </c>
      <c r="B691" s="53"/>
      <c r="C691" s="53"/>
      <c r="D691" s="54"/>
      <c r="E691" s="55"/>
      <c r="F691" s="55"/>
      <c r="G691" s="55"/>
      <c r="H691" s="61"/>
      <c r="I691" s="62"/>
      <c r="J691" s="56"/>
    </row>
    <row r="692" spans="1:11" x14ac:dyDescent="0.25">
      <c r="A692" s="32" t="s">
        <v>126</v>
      </c>
      <c r="B692" s="28"/>
      <c r="C692" s="28"/>
      <c r="D692" s="37"/>
      <c r="E692" s="30"/>
      <c r="F692" s="30"/>
      <c r="G692" s="30"/>
      <c r="H692" s="30"/>
      <c r="I692" s="29"/>
      <c r="J692" s="31">
        <f>SUM(J686:J691)</f>
        <v>0</v>
      </c>
    </row>
    <row r="693" spans="1:11" x14ac:dyDescent="0.25">
      <c r="A693" s="19" t="s">
        <v>23</v>
      </c>
      <c r="B693" s="57" t="str">
        <f>IF('Payroll Form'!E114="","",'Payroll Form'!E114)</f>
        <v/>
      </c>
      <c r="C693" s="57" t="str">
        <f>IF('Payroll Form'!F114="","",'Payroll Form'!F114)</f>
        <v/>
      </c>
      <c r="D693" s="58" t="str">
        <f>IF('Payroll Form'!G114="","",'Payroll Form'!G114)</f>
        <v/>
      </c>
      <c r="E693" s="57" t="str">
        <f>IF('Payroll Form'!D114="","",'Payroll Form'!D114)</f>
        <v/>
      </c>
      <c r="F693" s="57" t="str">
        <f>IF('Payroll Form'!B114="","",'Payroll Form'!B114)</f>
        <v/>
      </c>
      <c r="G693" s="57" t="str">
        <f>IF('Payroll Form'!C114="","",'Payroll Form'!C114)</f>
        <v/>
      </c>
      <c r="H693" s="61"/>
      <c r="I693" s="62"/>
      <c r="J693" s="57" t="str">
        <f>IF('Payroll Form'!H114="","",-'Payroll Form'!H114)</f>
        <v/>
      </c>
    </row>
    <row r="694" spans="1:11" x14ac:dyDescent="0.25">
      <c r="A694" s="19" t="s">
        <v>24</v>
      </c>
      <c r="B694" s="53"/>
      <c r="C694" s="53"/>
      <c r="D694" s="54"/>
      <c r="E694" s="57" t="str">
        <f>IF('Payroll Form'!K114="","",'Payroll Form'!K114)</f>
        <v/>
      </c>
      <c r="F694" s="57" t="str">
        <f>IF('Payroll Form'!I114="","",'Payroll Form'!I114)</f>
        <v/>
      </c>
      <c r="G694" s="57" t="str">
        <f>IF('Payroll Form'!J114="","",'Payroll Form'!J114)</f>
        <v/>
      </c>
      <c r="H694" s="61"/>
      <c r="I694" s="62"/>
      <c r="J694" s="57" t="str">
        <f>IF('Payroll Form'!H114="","",'Payroll Form'!H114)</f>
        <v/>
      </c>
      <c r="K694" s="33"/>
    </row>
    <row r="695" spans="1:11" x14ac:dyDescent="0.25">
      <c r="A695" s="19" t="s">
        <v>25</v>
      </c>
      <c r="B695" s="53"/>
      <c r="C695" s="53"/>
      <c r="D695" s="54"/>
      <c r="E695" s="55"/>
      <c r="F695" s="55"/>
      <c r="G695" s="55"/>
      <c r="H695" s="61"/>
      <c r="I695" s="62"/>
      <c r="J695" s="56"/>
    </row>
    <row r="696" spans="1:11" x14ac:dyDescent="0.25">
      <c r="A696" s="19" t="s">
        <v>26</v>
      </c>
      <c r="B696" s="53"/>
      <c r="C696" s="53"/>
      <c r="D696" s="54"/>
      <c r="E696" s="55"/>
      <c r="F696" s="55"/>
      <c r="G696" s="55"/>
      <c r="H696" s="61"/>
      <c r="I696" s="62"/>
      <c r="J696" s="56"/>
    </row>
    <row r="697" spans="1:11" x14ac:dyDescent="0.25">
      <c r="A697" s="19" t="s">
        <v>27</v>
      </c>
      <c r="B697" s="53"/>
      <c r="C697" s="53"/>
      <c r="D697" s="54"/>
      <c r="E697" s="55"/>
      <c r="F697" s="55"/>
      <c r="G697" s="55"/>
      <c r="H697" s="61"/>
      <c r="I697" s="62"/>
      <c r="J697" s="56"/>
    </row>
    <row r="698" spans="1:11" x14ac:dyDescent="0.25">
      <c r="A698" s="19" t="s">
        <v>28</v>
      </c>
      <c r="B698" s="53"/>
      <c r="C698" s="53"/>
      <c r="D698" s="54"/>
      <c r="E698" s="55"/>
      <c r="F698" s="55"/>
      <c r="G698" s="55"/>
      <c r="H698" s="61"/>
      <c r="I698" s="62"/>
      <c r="J698" s="56"/>
    </row>
    <row r="699" spans="1:11" x14ac:dyDescent="0.25">
      <c r="A699" s="32" t="s">
        <v>127</v>
      </c>
      <c r="B699" s="28"/>
      <c r="C699" s="28"/>
      <c r="D699" s="37"/>
      <c r="E699" s="30"/>
      <c r="F699" s="30"/>
      <c r="G699" s="30"/>
      <c r="H699" s="30"/>
      <c r="I699" s="29"/>
      <c r="J699" s="31">
        <f>SUM(J693:J698)</f>
        <v>0</v>
      </c>
    </row>
    <row r="700" spans="1:11" x14ac:dyDescent="0.25">
      <c r="A700" s="19" t="s">
        <v>23</v>
      </c>
      <c r="B700" s="57" t="str">
        <f>IF('Payroll Form'!E115="","",'Payroll Form'!E115)</f>
        <v/>
      </c>
      <c r="C700" s="57" t="str">
        <f>IF('Payroll Form'!F115="","",'Payroll Form'!F115)</f>
        <v/>
      </c>
      <c r="D700" s="58" t="str">
        <f>IF('Payroll Form'!G115="","",'Payroll Form'!G115)</f>
        <v/>
      </c>
      <c r="E700" s="57" t="str">
        <f>IF('Payroll Form'!D115="","",'Payroll Form'!D115)</f>
        <v/>
      </c>
      <c r="F700" s="57" t="str">
        <f>IF('Payroll Form'!B115="","",'Payroll Form'!B115)</f>
        <v/>
      </c>
      <c r="G700" s="57" t="str">
        <f>IF('Payroll Form'!C115="","",'Payroll Form'!C115)</f>
        <v/>
      </c>
      <c r="H700" s="61"/>
      <c r="I700" s="62"/>
      <c r="J700" s="57" t="str">
        <f>IF('Payroll Form'!H115="","",-'Payroll Form'!H115)</f>
        <v/>
      </c>
    </row>
    <row r="701" spans="1:11" x14ac:dyDescent="0.25">
      <c r="A701" s="19" t="s">
        <v>24</v>
      </c>
      <c r="B701" s="53"/>
      <c r="C701" s="53"/>
      <c r="D701" s="54"/>
      <c r="E701" s="57" t="str">
        <f>IF('Payroll Form'!K115="","",'Payroll Form'!K115)</f>
        <v/>
      </c>
      <c r="F701" s="57" t="str">
        <f>IF('Payroll Form'!I115="","",'Payroll Form'!I115)</f>
        <v/>
      </c>
      <c r="G701" s="57" t="str">
        <f>IF('Payroll Form'!J115="","",'Payroll Form'!J115)</f>
        <v/>
      </c>
      <c r="H701" s="61"/>
      <c r="I701" s="62"/>
      <c r="J701" s="57" t="str">
        <f>IF('Payroll Form'!H115="","",'Payroll Form'!H115)</f>
        <v/>
      </c>
      <c r="K701" s="33"/>
    </row>
    <row r="702" spans="1:11" x14ac:dyDescent="0.25">
      <c r="A702" s="19" t="s">
        <v>25</v>
      </c>
      <c r="B702" s="53"/>
      <c r="C702" s="53"/>
      <c r="D702" s="54"/>
      <c r="E702" s="55"/>
      <c r="F702" s="55"/>
      <c r="G702" s="55"/>
      <c r="H702" s="61"/>
      <c r="I702" s="62"/>
      <c r="J702" s="56"/>
    </row>
    <row r="703" spans="1:11" x14ac:dyDescent="0.25">
      <c r="A703" s="19" t="s">
        <v>26</v>
      </c>
      <c r="B703" s="53"/>
      <c r="C703" s="53"/>
      <c r="D703" s="54"/>
      <c r="E703" s="55"/>
      <c r="F703" s="55"/>
      <c r="G703" s="55"/>
      <c r="H703" s="61"/>
      <c r="I703" s="62"/>
      <c r="J703" s="56"/>
    </row>
    <row r="704" spans="1:11" x14ac:dyDescent="0.25">
      <c r="A704" s="19" t="s">
        <v>27</v>
      </c>
      <c r="B704" s="53"/>
      <c r="C704" s="53"/>
      <c r="D704" s="54"/>
      <c r="E704" s="55"/>
      <c r="F704" s="55"/>
      <c r="G704" s="55"/>
      <c r="H704" s="61"/>
      <c r="I704" s="62"/>
      <c r="J704" s="56"/>
    </row>
    <row r="705" spans="1:10" x14ac:dyDescent="0.25">
      <c r="A705" s="19" t="s">
        <v>28</v>
      </c>
      <c r="B705" s="53"/>
      <c r="C705" s="53"/>
      <c r="D705" s="54"/>
      <c r="E705" s="55"/>
      <c r="F705" s="55"/>
      <c r="G705" s="55"/>
      <c r="H705" s="61"/>
      <c r="I705" s="62"/>
      <c r="J705" s="56"/>
    </row>
    <row r="706" spans="1:10" x14ac:dyDescent="0.25">
      <c r="A706" s="32" t="s">
        <v>128</v>
      </c>
      <c r="B706" s="28"/>
      <c r="C706" s="28"/>
      <c r="D706" s="37"/>
      <c r="E706" s="30"/>
      <c r="F706" s="30"/>
      <c r="G706" s="30"/>
      <c r="H706" s="30"/>
      <c r="I706" s="29"/>
      <c r="J706" s="31">
        <f>SUM(J700:J705)</f>
        <v>0</v>
      </c>
    </row>
  </sheetData>
  <autoFilter ref="A5:J706" xr:uid="{00000000-0009-0000-0000-000001000000}"/>
  <mergeCells count="2">
    <mergeCell ref="H6:I6"/>
    <mergeCell ref="A2:B2"/>
  </mergeCells>
  <dataValidations count="1">
    <dataValidation type="list" allowBlank="1" showInputMessage="1" showErrorMessage="1" sqref="B3" xr:uid="{00000000-0002-0000-0100-000000000000}">
      <formula1>$AB$8:$AB$15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H101"/>
  <sheetViews>
    <sheetView workbookViewId="0">
      <pane xSplit="3" topLeftCell="BZ1" activePane="topRight" state="frozen"/>
      <selection pane="topRight" activeCell="CB8" sqref="CB8"/>
    </sheetView>
  </sheetViews>
  <sheetFormatPr defaultColWidth="9.140625" defaultRowHeight="12.75" x14ac:dyDescent="0.2"/>
  <cols>
    <col min="1" max="1" width="3.7109375" style="39" bestFit="1" customWidth="1"/>
    <col min="2" max="2" width="12.85546875" style="39" bestFit="1" customWidth="1"/>
    <col min="3" max="3" width="13.140625" style="39" bestFit="1" customWidth="1"/>
    <col min="4" max="4" width="14.140625" style="39" bestFit="1" customWidth="1"/>
    <col min="5" max="5" width="16.140625" style="39" bestFit="1" customWidth="1"/>
    <col min="6" max="6" width="13.42578125" style="39" bestFit="1" customWidth="1"/>
    <col min="7" max="7" width="11" style="39" bestFit="1" customWidth="1"/>
    <col min="8" max="8" width="18.140625" style="39" bestFit="1" customWidth="1"/>
    <col min="9" max="9" width="16.85546875" style="39" bestFit="1" customWidth="1"/>
    <col min="10" max="10" width="13.42578125" style="39" bestFit="1" customWidth="1"/>
    <col min="11" max="11" width="13.28515625" style="39" bestFit="1" customWidth="1"/>
    <col min="12" max="12" width="17.7109375" style="39" bestFit="1" customWidth="1"/>
    <col min="13" max="13" width="18" style="39" bestFit="1" customWidth="1"/>
    <col min="14" max="14" width="17.28515625" style="39" bestFit="1" customWidth="1"/>
    <col min="15" max="15" width="12.28515625" style="39" bestFit="1" customWidth="1"/>
    <col min="16" max="16" width="18.28515625" style="39" bestFit="1" customWidth="1"/>
    <col min="17" max="17" width="18.42578125" style="39" bestFit="1" customWidth="1"/>
    <col min="18" max="18" width="13.42578125" style="39" bestFit="1" customWidth="1"/>
    <col min="19" max="19" width="11" style="39" bestFit="1" customWidth="1"/>
    <col min="20" max="20" width="18.140625" style="39" bestFit="1" customWidth="1"/>
    <col min="21" max="21" width="16.85546875" style="39" bestFit="1" customWidth="1"/>
    <col min="22" max="22" width="13.42578125" style="39" bestFit="1" customWidth="1"/>
    <col min="23" max="23" width="13.28515625" style="39" bestFit="1" customWidth="1"/>
    <col min="24" max="24" width="17.7109375" style="39" bestFit="1" customWidth="1"/>
    <col min="25" max="25" width="18" style="39" bestFit="1" customWidth="1"/>
    <col min="26" max="26" width="17.28515625" style="39" bestFit="1" customWidth="1"/>
    <col min="27" max="27" width="12.28515625" style="39" bestFit="1" customWidth="1"/>
    <col min="28" max="28" width="18.28515625" style="39" bestFit="1" customWidth="1"/>
    <col min="29" max="29" width="18.42578125" style="39" bestFit="1" customWidth="1"/>
    <col min="30" max="30" width="13.42578125" style="39" hidden="1" customWidth="1"/>
    <col min="31" max="31" width="11" style="39" hidden="1" customWidth="1"/>
    <col min="32" max="32" width="18.140625" style="39" hidden="1" customWidth="1"/>
    <col min="33" max="33" width="16.85546875" style="39" hidden="1" customWidth="1"/>
    <col min="34" max="34" width="13.42578125" style="39" hidden="1" customWidth="1"/>
    <col min="35" max="35" width="13.28515625" style="39" hidden="1" customWidth="1"/>
    <col min="36" max="36" width="17.7109375" style="39" hidden="1" customWidth="1"/>
    <col min="37" max="37" width="18" style="39" hidden="1" customWidth="1"/>
    <col min="38" max="38" width="17.28515625" style="39" hidden="1" customWidth="1"/>
    <col min="39" max="39" width="12.28515625" style="39" hidden="1" customWidth="1"/>
    <col min="40" max="40" width="18.28515625" style="39" hidden="1" customWidth="1"/>
    <col min="41" max="41" width="18.42578125" style="39" hidden="1" customWidth="1"/>
    <col min="42" max="42" width="13.42578125" style="39" hidden="1" customWidth="1"/>
    <col min="43" max="43" width="11" style="39" hidden="1" customWidth="1"/>
    <col min="44" max="44" width="18.140625" style="39" hidden="1" customWidth="1"/>
    <col min="45" max="45" width="16.85546875" style="39" hidden="1" customWidth="1"/>
    <col min="46" max="46" width="13.42578125" style="39" hidden="1" customWidth="1"/>
    <col min="47" max="47" width="13.28515625" style="39" hidden="1" customWidth="1"/>
    <col min="48" max="48" width="17.7109375" style="39" hidden="1" customWidth="1"/>
    <col min="49" max="49" width="18" style="39" hidden="1" customWidth="1"/>
    <col min="50" max="50" width="17.28515625" style="39" hidden="1" customWidth="1"/>
    <col min="51" max="51" width="12.28515625" style="39" hidden="1" customWidth="1"/>
    <col min="52" max="52" width="18.28515625" style="39" hidden="1" customWidth="1"/>
    <col min="53" max="53" width="18.42578125" style="39" hidden="1" customWidth="1"/>
    <col min="54" max="54" width="13.42578125" style="39" hidden="1" customWidth="1"/>
    <col min="55" max="55" width="11" style="39" hidden="1" customWidth="1"/>
    <col min="56" max="56" width="18.140625" style="39" hidden="1" customWidth="1"/>
    <col min="57" max="57" width="16.85546875" style="39" hidden="1" customWidth="1"/>
    <col min="58" max="58" width="13.42578125" style="39" hidden="1" customWidth="1"/>
    <col min="59" max="59" width="13.28515625" style="39" hidden="1" customWidth="1"/>
    <col min="60" max="60" width="17.7109375" style="39" hidden="1" customWidth="1"/>
    <col min="61" max="61" width="18" style="39" hidden="1" customWidth="1"/>
    <col min="62" max="62" width="17.28515625" style="39" hidden="1" customWidth="1"/>
    <col min="63" max="63" width="12.28515625" style="39" hidden="1" customWidth="1"/>
    <col min="64" max="64" width="18.28515625" style="39" hidden="1" customWidth="1"/>
    <col min="65" max="65" width="18.42578125" style="39" hidden="1" customWidth="1"/>
    <col min="66" max="66" width="13.42578125" style="39" hidden="1" customWidth="1"/>
    <col min="67" max="67" width="11" style="39" hidden="1" customWidth="1"/>
    <col min="68" max="68" width="18.140625" style="39" hidden="1" customWidth="1"/>
    <col min="69" max="69" width="16.85546875" style="39" hidden="1" customWidth="1"/>
    <col min="70" max="70" width="13.42578125" style="39" hidden="1" customWidth="1"/>
    <col min="71" max="71" width="13.28515625" style="39" hidden="1" customWidth="1"/>
    <col min="72" max="72" width="17.7109375" style="39" hidden="1" customWidth="1"/>
    <col min="73" max="73" width="18" style="39" hidden="1" customWidth="1"/>
    <col min="74" max="74" width="17.28515625" style="39" hidden="1" customWidth="1"/>
    <col min="75" max="75" width="12.28515625" style="39" hidden="1" customWidth="1"/>
    <col min="76" max="76" width="18.28515625" style="39" hidden="1" customWidth="1"/>
    <col min="77" max="77" width="18.42578125" style="39" hidden="1" customWidth="1"/>
    <col min="78" max="78" width="10.7109375" style="39" bestFit="1" customWidth="1"/>
    <col min="79" max="79" width="13.28515625" style="66" customWidth="1"/>
    <col min="80" max="80" width="9.140625" style="66"/>
    <col min="81" max="81" width="10.5703125" style="66" customWidth="1"/>
    <col min="82" max="82" width="16.85546875" style="66" bestFit="1" customWidth="1"/>
    <col min="83" max="84" width="9.140625" style="66"/>
    <col min="85" max="85" width="24.140625" style="66" customWidth="1"/>
    <col min="86" max="86" width="19" style="39" bestFit="1" customWidth="1"/>
    <col min="87" max="16384" width="9.140625" style="39"/>
  </cols>
  <sheetData>
    <row r="1" spans="1:86" ht="13.5" customHeight="1" x14ac:dyDescent="0.2">
      <c r="A1" s="42" t="s">
        <v>215</v>
      </c>
      <c r="B1" s="42" t="s">
        <v>135</v>
      </c>
      <c r="C1" s="43" t="s">
        <v>136</v>
      </c>
      <c r="D1" s="42" t="s">
        <v>137</v>
      </c>
      <c r="E1" s="44" t="s">
        <v>138</v>
      </c>
      <c r="F1" s="42" t="s">
        <v>139</v>
      </c>
      <c r="G1" s="42" t="s">
        <v>140</v>
      </c>
      <c r="H1" s="45" t="s">
        <v>141</v>
      </c>
      <c r="I1" s="42" t="s">
        <v>142</v>
      </c>
      <c r="J1" s="42" t="s">
        <v>143</v>
      </c>
      <c r="K1" s="42" t="s">
        <v>144</v>
      </c>
      <c r="L1" s="42" t="s">
        <v>145</v>
      </c>
      <c r="M1" s="42" t="s">
        <v>146</v>
      </c>
      <c r="N1" s="42" t="s">
        <v>147</v>
      </c>
      <c r="O1" s="42" t="s">
        <v>148</v>
      </c>
      <c r="P1" s="42" t="s">
        <v>149</v>
      </c>
      <c r="Q1" s="46" t="s">
        <v>150</v>
      </c>
      <c r="R1" s="42" t="s">
        <v>151</v>
      </c>
      <c r="S1" s="42" t="s">
        <v>152</v>
      </c>
      <c r="T1" s="45" t="s">
        <v>153</v>
      </c>
      <c r="U1" s="42" t="s">
        <v>154</v>
      </c>
      <c r="V1" s="42" t="s">
        <v>155</v>
      </c>
      <c r="W1" s="42" t="s">
        <v>156</v>
      </c>
      <c r="X1" s="42" t="s">
        <v>157</v>
      </c>
      <c r="Y1" s="42" t="s">
        <v>158</v>
      </c>
      <c r="Z1" s="42" t="s">
        <v>159</v>
      </c>
      <c r="AA1" s="42" t="s">
        <v>160</v>
      </c>
      <c r="AB1" s="42" t="s">
        <v>161</v>
      </c>
      <c r="AC1" s="46" t="s">
        <v>162</v>
      </c>
      <c r="AD1" s="42" t="s">
        <v>163</v>
      </c>
      <c r="AE1" s="42" t="s">
        <v>164</v>
      </c>
      <c r="AF1" s="45" t="s">
        <v>165</v>
      </c>
      <c r="AG1" s="42" t="s">
        <v>166</v>
      </c>
      <c r="AH1" s="42" t="s">
        <v>167</v>
      </c>
      <c r="AI1" s="42" t="s">
        <v>168</v>
      </c>
      <c r="AJ1" s="42" t="s">
        <v>169</v>
      </c>
      <c r="AK1" s="42" t="s">
        <v>170</v>
      </c>
      <c r="AL1" s="42" t="s">
        <v>171</v>
      </c>
      <c r="AM1" s="42" t="s">
        <v>172</v>
      </c>
      <c r="AN1" s="42" t="s">
        <v>173</v>
      </c>
      <c r="AO1" s="46" t="s">
        <v>174</v>
      </c>
      <c r="AP1" s="42" t="s">
        <v>175</v>
      </c>
      <c r="AQ1" s="42" t="s">
        <v>176</v>
      </c>
      <c r="AR1" s="45" t="s">
        <v>177</v>
      </c>
      <c r="AS1" s="42" t="s">
        <v>178</v>
      </c>
      <c r="AT1" s="42" t="s">
        <v>179</v>
      </c>
      <c r="AU1" s="42" t="s">
        <v>180</v>
      </c>
      <c r="AV1" s="42" t="s">
        <v>181</v>
      </c>
      <c r="AW1" s="42" t="s">
        <v>182</v>
      </c>
      <c r="AX1" s="42" t="s">
        <v>183</v>
      </c>
      <c r="AY1" s="42" t="s">
        <v>184</v>
      </c>
      <c r="AZ1" s="42" t="s">
        <v>185</v>
      </c>
      <c r="BA1" s="46" t="s">
        <v>186</v>
      </c>
      <c r="BB1" s="42" t="s">
        <v>187</v>
      </c>
      <c r="BC1" s="42" t="s">
        <v>188</v>
      </c>
      <c r="BD1" s="45" t="s">
        <v>189</v>
      </c>
      <c r="BE1" s="42" t="s">
        <v>190</v>
      </c>
      <c r="BF1" s="42" t="s">
        <v>191</v>
      </c>
      <c r="BG1" s="42" t="s">
        <v>192</v>
      </c>
      <c r="BH1" s="42" t="s">
        <v>193</v>
      </c>
      <c r="BI1" s="42" t="s">
        <v>194</v>
      </c>
      <c r="BJ1" s="42" t="s">
        <v>195</v>
      </c>
      <c r="BK1" s="42" t="s">
        <v>196</v>
      </c>
      <c r="BL1" s="42" t="s">
        <v>197</v>
      </c>
      <c r="BM1" s="46" t="s">
        <v>198</v>
      </c>
      <c r="BN1" s="42" t="s">
        <v>199</v>
      </c>
      <c r="BO1" s="42" t="s">
        <v>200</v>
      </c>
      <c r="BP1" s="45" t="s">
        <v>201</v>
      </c>
      <c r="BQ1" s="42" t="s">
        <v>202</v>
      </c>
      <c r="BR1" s="42" t="s">
        <v>203</v>
      </c>
      <c r="BS1" s="42" t="s">
        <v>204</v>
      </c>
      <c r="BT1" s="42" t="s">
        <v>205</v>
      </c>
      <c r="BU1" s="42" t="s">
        <v>206</v>
      </c>
      <c r="BV1" s="42" t="s">
        <v>207</v>
      </c>
      <c r="BW1" s="42" t="s">
        <v>208</v>
      </c>
      <c r="BX1" s="42" t="s">
        <v>209</v>
      </c>
      <c r="BY1" s="41" t="s">
        <v>210</v>
      </c>
      <c r="BZ1" s="41"/>
      <c r="CA1" s="64" t="s">
        <v>211</v>
      </c>
      <c r="CB1" s="65" t="s">
        <v>212</v>
      </c>
      <c r="CC1" s="66" t="s">
        <v>213</v>
      </c>
      <c r="CD1" s="66" t="s">
        <v>214</v>
      </c>
      <c r="CH1" s="39" t="s">
        <v>223</v>
      </c>
    </row>
    <row r="2" spans="1:86" x14ac:dyDescent="0.2">
      <c r="A2" s="47" t="str">
        <f ca="1">IF(C2&lt;&gt;"","x","")</f>
        <v/>
      </c>
      <c r="B2" s="47" t="str">
        <f ca="1">IF(C2&lt;&gt;"",9100,"")</f>
        <v/>
      </c>
      <c r="C2" s="51" t="str">
        <f ca="1">IF(INDIRECT(ADDRESS(CD2*7,2,,,"Entry"))="","",INDIRECT(ADDRESS(CD2*7,2,,,"Entry")))</f>
        <v/>
      </c>
      <c r="D2" s="47" t="str">
        <f ca="1">IF(H2="","","PNC")</f>
        <v/>
      </c>
      <c r="E2" s="48" t="str">
        <f ca="1">IF(A2="","",Entry!$J$2)</f>
        <v/>
      </c>
      <c r="F2" s="47" t="str">
        <f ca="1">IF(H2="","","XXX")</f>
        <v/>
      </c>
      <c r="G2" s="49"/>
      <c r="H2" s="52" t="str">
        <f ca="1">IF(INDIRECT(ADDRESS(CD2*7,10,,,"Entry"))="","",ROUND(INDIRECT(ADDRESS(CD2*7,10,,,"Entry")),2))</f>
        <v/>
      </c>
      <c r="I2" s="47" t="str">
        <f ca="1">IF(H2="","","N")</f>
        <v/>
      </c>
      <c r="J2" s="51"/>
      <c r="K2" s="51" t="str">
        <f ca="1">IF(INDIRECT(ADDRESS($CD2*7,5,,,"Entry"))="","",INDIRECT(ADDRESS($CD2*7,5,,,"Entry")))</f>
        <v/>
      </c>
      <c r="L2" s="47" t="str">
        <f ca="1">IF(M2="","",IF(M2&lt;99999,"5900","9100"))</f>
        <v/>
      </c>
      <c r="M2" s="51" t="str">
        <f ca="1">IF(INDIRECT(ADDRESS($CD2*7,6,,,"Entry"))="","",INDIRECT(ADDRESS($CD2*7,6,,,"Entry")))</f>
        <v/>
      </c>
      <c r="N2" s="51" t="str">
        <f ca="1">IF(INDIRECT(ADDRESS($CD2*7,7,,,"Entry"))="","",INDIRECT(ADDRESS($CD2*7,7,,,"Entry")))</f>
        <v/>
      </c>
      <c r="O2" s="50"/>
      <c r="P2" s="47"/>
      <c r="Q2" s="40" t="str">
        <f ca="1">IF(INDIRECT(ADDRESS($CD2*7,4,,,"Entry"))="","",INDIRECT(ADDRESS($CD2*7,4,,,"Entry")))</f>
        <v/>
      </c>
      <c r="R2" s="47" t="str">
        <f ca="1">IF(T2="","","XXX")</f>
        <v/>
      </c>
      <c r="S2" s="49"/>
      <c r="T2" s="52" t="str">
        <f ca="1">IF(INDIRECT(ADDRESS($CD2*7+1,10,,,"Entry"))="","",ROUND(INDIRECT(ADDRESS($CD2*7+1,10,,,"Entry")),2))</f>
        <v/>
      </c>
      <c r="U2" s="47" t="str">
        <f ca="1">IF(T2="","","N")</f>
        <v/>
      </c>
      <c r="V2" s="51"/>
      <c r="W2" s="51" t="str">
        <f ca="1">IF(INDIRECT(ADDRESS($CD2*7+1,5,,,"Entry"))="","",INDIRECT(ADDRESS($CD2*7+1,5,,,"Entry")))</f>
        <v/>
      </c>
      <c r="X2" s="47" t="str">
        <f ca="1">IF(Y2="","",IF(Y2&lt;99999,"5900","9100"))</f>
        <v/>
      </c>
      <c r="Y2" s="51" t="str">
        <f ca="1">IF(INDIRECT(ADDRESS($CD2*7+1,6,,,"Entry"))="","",INDIRECT(ADDRESS($CD2*7+1,6,,,"Entry")))</f>
        <v/>
      </c>
      <c r="Z2" s="51" t="str">
        <f ca="1">IF(INDIRECT(ADDRESS($CD2*7+1,7,,,"Entry"))="","",INDIRECT(ADDRESS($CD2*7+1,7,,,"Entry")))</f>
        <v/>
      </c>
      <c r="AA2" s="50"/>
      <c r="AB2" s="47"/>
      <c r="AC2" s="40" t="str">
        <f t="shared" ref="AC2:AC65" ca="1" si="0">IF(Z2 = "","",INDIRECT(ADDRESS($CD2*7,4,,,"Entry")))</f>
        <v/>
      </c>
      <c r="AD2" s="47" t="str">
        <f ca="1">IF(AF2="","","XXX")</f>
        <v/>
      </c>
      <c r="AE2" s="49"/>
      <c r="AF2" s="52" t="str">
        <f ca="1">IF(INDIRECT(ADDRESS($CD2*7+2,10,,,"Entry"))="","",ROUND(INDIRECT(ADDRESS($CD2*7+2,10,,,"Entry")),2))</f>
        <v/>
      </c>
      <c r="AG2" s="47" t="str">
        <f ca="1">IF(AF2="","","N")</f>
        <v/>
      </c>
      <c r="AH2" s="50"/>
      <c r="AI2" s="51" t="str">
        <f ca="1">IF(INDIRECT(ADDRESS($CD2*7+2,5,,,"Entry"))="","",INDIRECT(ADDRESS($CD2*7+2,5,,,"Entry")))</f>
        <v/>
      </c>
      <c r="AJ2" s="47" t="str">
        <f ca="1">IF(AK2="","",IF(AK2&lt;99999,"5900","9100"))</f>
        <v/>
      </c>
      <c r="AK2" s="51" t="str">
        <f ca="1">IF(INDIRECT(ADDRESS($CD2*7+2,6,,,"Entry"))="","",INDIRECT(ADDRESS($CD2*7+2,6,,,"Entry")))</f>
        <v/>
      </c>
      <c r="AL2" s="51" t="str">
        <f ca="1">IF(INDIRECT(ADDRESS($CD2*7+2,7,,,"Entry"))="","",INDIRECT(ADDRESS($CD2*7+2,7,,,"Entry")))</f>
        <v/>
      </c>
      <c r="AM2" s="47" t="str">
        <f>IF(Entry!$H9="","",Entry!$H9)</f>
        <v/>
      </c>
      <c r="AN2" s="47" t="str">
        <f>IF(Entry!$I9="","",Entry!$I9)</f>
        <v/>
      </c>
      <c r="AO2" s="40" t="str">
        <f t="shared" ref="AO2:AO65" ca="1" si="1">IF(AL2 = "","",INDIRECT(ADDRESS($CD2*7,4,,,"Entry")))</f>
        <v/>
      </c>
      <c r="AP2" s="47" t="str">
        <f ca="1">IF(AR2="","","XXX")</f>
        <v/>
      </c>
      <c r="AQ2" s="49"/>
      <c r="AR2" s="52" t="str">
        <f ca="1">IF(INDIRECT(ADDRESS($CD2*7+3,10,,,"Entry"))="","",ROUND(INDIRECT(ADDRESS($CD2*7+3,10,,,"Entry")),2))</f>
        <v/>
      </c>
      <c r="AS2" s="47" t="str">
        <f ca="1">IF(AR2="","","N")</f>
        <v/>
      </c>
      <c r="AT2" s="50"/>
      <c r="AU2" s="51" t="str">
        <f ca="1">IF(INDIRECT(ADDRESS($CD2*7+3,5,,,"Entry"))="","",INDIRECT(ADDRESS($CD2*7+3,5,,,"Entry")))</f>
        <v/>
      </c>
      <c r="AV2" s="47" t="str">
        <f ca="1">IF(AW2="","",IF(AW2&lt;99999,"5900","9100"))</f>
        <v/>
      </c>
      <c r="AW2" s="51" t="str">
        <f ca="1">IF(INDIRECT(ADDRESS($CD2*7+3,6,,,"Entry"))="","",INDIRECT(ADDRESS($CD2*7+3,6,,,"Entry")))</f>
        <v/>
      </c>
      <c r="AX2" s="51" t="str">
        <f ca="1">IF(INDIRECT(ADDRESS($CD2*7+3,7,,,"Entry"))="","",INDIRECT(ADDRESS($CD2*7+3,7,,,"Entry")))</f>
        <v/>
      </c>
      <c r="AY2" s="50" t="str">
        <f>IF(Entry!$H10="","",Entry!$H10)</f>
        <v/>
      </c>
      <c r="AZ2" s="47" t="str">
        <f>IF(Entry!$I10="","",Entry!$I10)</f>
        <v/>
      </c>
      <c r="BA2" s="40" t="str">
        <f t="shared" ref="BA2:BA65" ca="1" si="2">IF(AX2 = "","",INDIRECT(ADDRESS($CD2*7,4,,,"Entry")))</f>
        <v/>
      </c>
      <c r="BB2" s="47" t="str">
        <f ca="1">IF(BD2="","","XXX")</f>
        <v/>
      </c>
      <c r="BC2" s="49"/>
      <c r="BD2" s="52" t="str">
        <f ca="1">IF(INDIRECT(ADDRESS($CD2*7+4,10,,,"Entry"))="","",ROUND(INDIRECT(ADDRESS($CD2*7+4,10,,,"Entry")),2))</f>
        <v/>
      </c>
      <c r="BE2" s="47" t="str">
        <f ca="1">IF(BD2="","","N")</f>
        <v/>
      </c>
      <c r="BF2" s="50"/>
      <c r="BG2" s="51" t="str">
        <f ca="1">IF(INDIRECT(ADDRESS($CD2*7+4,5,,,"Entry"))="","",INDIRECT(ADDRESS($CD2*7+4,5,,,"Entry")))</f>
        <v/>
      </c>
      <c r="BH2" s="47" t="str">
        <f ca="1">IF(BI2="","",IF(BI2&lt;99999,"5900","9100"))</f>
        <v/>
      </c>
      <c r="BI2" s="51" t="str">
        <f ca="1">IF(INDIRECT(ADDRESS($CD2*7+4,6,,,"Entry"))="","",INDIRECT(ADDRESS($CD2*7+4,6,,,"Entry")))</f>
        <v/>
      </c>
      <c r="BJ2" s="51" t="str">
        <f ca="1">IF(INDIRECT(ADDRESS($CD2*7+4,7,,,"Entry"))="","",INDIRECT(ADDRESS($CD2*7+4,7,,,"Entry")))</f>
        <v/>
      </c>
      <c r="BK2" s="50" t="str">
        <f>IF(Entry!$H11="","",Entry!$H11)</f>
        <v/>
      </c>
      <c r="BL2" s="47" t="str">
        <f>IF(Entry!$I11="","",Entry!$I11)</f>
        <v/>
      </c>
      <c r="BM2" s="40" t="str">
        <f t="shared" ref="BM2:BM65" ca="1" si="3">IF(BJ2 = "","",INDIRECT(ADDRESS($CD2*7,4,,,"Entry")))</f>
        <v/>
      </c>
      <c r="BN2" s="47" t="str">
        <f ca="1">IF(BP2="","","XXX")</f>
        <v/>
      </c>
      <c r="BO2" s="49"/>
      <c r="BP2" s="52" t="str">
        <f ca="1">IF(INDIRECT(ADDRESS($CD2*7+5,10,,,"Entry"))="","",ROUND(INDIRECT(ADDRESS($CD2*7+5,10,,,"Entry")),2))</f>
        <v/>
      </c>
      <c r="BQ2" s="47" t="str">
        <f ca="1">IF(BP2="","","N")</f>
        <v/>
      </c>
      <c r="BR2" s="50"/>
      <c r="BS2" s="51" t="str">
        <f ca="1">IF(INDIRECT(ADDRESS($CD2*7+5,5,,,"Entry"))="","",INDIRECT(ADDRESS($CD2*7+5,5,,,"Entry")))</f>
        <v/>
      </c>
      <c r="BT2" s="47" t="str">
        <f ca="1">IF(BU2="","",IF(BU2&lt;99999,"5900","9100"))</f>
        <v/>
      </c>
      <c r="BU2" s="51" t="str">
        <f ca="1">IF(INDIRECT(ADDRESS($CD2*7+5,6,,,"Entry"))="","",INDIRECT(ADDRESS($CD2*7+5,6,,,"Entry")))</f>
        <v/>
      </c>
      <c r="BV2" s="51" t="str">
        <f ca="1">IF(INDIRECT(ADDRESS($CD2*7+5,7,,,"Entry"))="","",INDIRECT(ADDRESS($CD2*7+5,7,,,"Entry")))</f>
        <v/>
      </c>
      <c r="BW2" s="50" t="s">
        <v>222</v>
      </c>
      <c r="BX2" s="47" t="str">
        <f>IF(Entry!$I12="","",Entry!$I12)</f>
        <v/>
      </c>
      <c r="BY2" s="40" t="str">
        <f t="shared" ref="BY2:BY65" ca="1" si="4">IF(BV2 = "","",INDIRECT(ADDRESS($CD2*7,4,,,"Entry")))</f>
        <v/>
      </c>
      <c r="BZ2" s="41"/>
      <c r="CA2" s="64"/>
      <c r="CB2" s="65">
        <f ca="1">SUM(H2,T2,AF2,AR2,BD2,BP2)</f>
        <v>0</v>
      </c>
      <c r="CC2" s="66" t="str">
        <f ca="1">IF(A2="","",Entry!$B$3)</f>
        <v/>
      </c>
      <c r="CD2" s="66">
        <v>1</v>
      </c>
      <c r="CF2" s="67"/>
      <c r="CH2" s="63" t="str">
        <f>IF('Payroll Form'!G16="","",'Payroll Form'!G16)</f>
        <v/>
      </c>
    </row>
    <row r="3" spans="1:86" x14ac:dyDescent="0.2">
      <c r="A3" s="47" t="str">
        <f t="shared" ref="A3:A66" ca="1" si="5">IF(C3&lt;&gt;"","x","")</f>
        <v/>
      </c>
      <c r="B3" s="47" t="str">
        <f t="shared" ref="B3:B66" ca="1" si="6">IF(C3&lt;&gt;"",9100,"")</f>
        <v/>
      </c>
      <c r="C3" s="51" t="str">
        <f t="shared" ref="C3:C66" ca="1" si="7">IF(INDIRECT(ADDRESS(CD3*7,2,,,"Entry"))="","",INDIRECT(ADDRESS(CD3*7,2,,,"Entry")))</f>
        <v/>
      </c>
      <c r="D3" s="47" t="str">
        <f t="shared" ref="D3:D66" ca="1" si="8">IF(H3="","","PNC")</f>
        <v/>
      </c>
      <c r="E3" s="48" t="str">
        <f ca="1">IF(A3="","",Entry!$J$2)</f>
        <v/>
      </c>
      <c r="F3" s="47" t="str">
        <f t="shared" ref="F3:F66" ca="1" si="9">IF(H3="","","XXX")</f>
        <v/>
      </c>
      <c r="G3" s="49"/>
      <c r="H3" s="52" t="str">
        <f t="shared" ref="H3:H66" ca="1" si="10">IF(INDIRECT(ADDRESS(CD3*7,10,,,"Entry"))="","",ROUND(INDIRECT(ADDRESS(CD3*7,10,,,"Entry")),2))</f>
        <v/>
      </c>
      <c r="I3" s="47" t="str">
        <f t="shared" ref="I3:I66" ca="1" si="11">IF(H3="","","N")</f>
        <v/>
      </c>
      <c r="J3" s="50"/>
      <c r="K3" s="51" t="str">
        <f t="shared" ref="K3:K66" ca="1" si="12">IF(INDIRECT(ADDRESS($CD3*7,5,,,"Entry"))="","",INDIRECT(ADDRESS($CD3*7,5,,,"Entry")))</f>
        <v/>
      </c>
      <c r="L3" s="47" t="str">
        <f t="shared" ref="L3:L66" ca="1" si="13">IF(M3="","",IF(M3&lt;99999,"5900","9100"))</f>
        <v/>
      </c>
      <c r="M3" s="51" t="str">
        <f t="shared" ref="M3:M66" ca="1" si="14">IF(INDIRECT(ADDRESS($CD3*7,6,,,"Entry"))="","",INDIRECT(ADDRESS($CD3*7,6,,,"Entry")))</f>
        <v/>
      </c>
      <c r="N3" s="51" t="str">
        <f t="shared" ref="N3:N66" ca="1" si="15">IF(INDIRECT(ADDRESS($CD3*7,7,,,"Entry"))="","",INDIRECT(ADDRESS($CD3*7,7,,,"Entry")))</f>
        <v/>
      </c>
      <c r="O3" s="50"/>
      <c r="P3" s="47"/>
      <c r="Q3" s="40" t="str">
        <f t="shared" ref="Q3:Q66" ca="1" si="16">IF(INDIRECT(ADDRESS($CD3*7,4,,,"Entry"))="","",INDIRECT(ADDRESS($CD3*7,4,,,"Entry")))</f>
        <v/>
      </c>
      <c r="R3" s="47" t="str">
        <f t="shared" ref="R3:R66" ca="1" si="17">IF(T3="","","XXX")</f>
        <v/>
      </c>
      <c r="S3" s="49"/>
      <c r="T3" s="52" t="str">
        <f t="shared" ref="T3:T66" ca="1" si="18">IF(INDIRECT(ADDRESS($CD3*7+1,10,,,"Entry"))="","",ROUND(INDIRECT(ADDRESS($CD3*7+1,10,,,"Entry")),2))</f>
        <v/>
      </c>
      <c r="U3" s="47" t="str">
        <f t="shared" ref="U3:U66" ca="1" si="19">IF(T3="","","N")</f>
        <v/>
      </c>
      <c r="V3" s="50"/>
      <c r="W3" s="51" t="str">
        <f t="shared" ref="W3:W66" ca="1" si="20">IF(INDIRECT(ADDRESS($CD3*7+1,5,,,"Entry"))="","",INDIRECT(ADDRESS($CD3*7+1,5,,,"Entry")))</f>
        <v/>
      </c>
      <c r="X3" s="47" t="str">
        <f t="shared" ref="X3:X66" ca="1" si="21">IF(Y3="","",IF(Y3&lt;99999,"5900","9100"))</f>
        <v/>
      </c>
      <c r="Y3" s="51" t="str">
        <f t="shared" ref="Y3:Y66" ca="1" si="22">IF(INDIRECT(ADDRESS($CD3*7+1,6,,,"Entry"))="","",INDIRECT(ADDRESS($CD3*7+1,6,,,"Entry")))</f>
        <v/>
      </c>
      <c r="Z3" s="51" t="str">
        <f t="shared" ref="Z3:Z66" ca="1" si="23">IF(INDIRECT(ADDRESS($CD3*7+1,7,,,"Entry"))="","",INDIRECT(ADDRESS($CD3*7+1,7,,,"Entry")))</f>
        <v/>
      </c>
      <c r="AA3" s="50"/>
      <c r="AB3" s="47"/>
      <c r="AC3" s="40" t="str">
        <f t="shared" ca="1" si="0"/>
        <v/>
      </c>
      <c r="AD3" s="47" t="str">
        <f t="shared" ref="AD3:AD66" ca="1" si="24">IF(AF3="","","XXX")</f>
        <v/>
      </c>
      <c r="AE3" s="49"/>
      <c r="AF3" s="52" t="str">
        <f ca="1">IF(INDIRECT(ADDRESS($CD3*7+2,10,,,"Entry"))="","",ROUND(INDIRECT(ADDRESS($CD3*7+2,10,,,"Entry")),2))</f>
        <v/>
      </c>
      <c r="AG3" s="47" t="str">
        <f t="shared" ref="AG3:AG66" ca="1" si="25">IF(AF3="","","N")</f>
        <v/>
      </c>
      <c r="AH3" s="50"/>
      <c r="AI3" s="51" t="str">
        <f t="shared" ref="AI3:AI66" ca="1" si="26">IF(INDIRECT(ADDRESS($CD3*7+2,5,,,"Entry"))="","",INDIRECT(ADDRESS($CD3*7+2,5,,,"Entry")))</f>
        <v/>
      </c>
      <c r="AJ3" s="47" t="str">
        <f t="shared" ref="AJ3:AJ66" ca="1" si="27">IF(AK3="","",IF(AK3&lt;99999,"5900","9100"))</f>
        <v/>
      </c>
      <c r="AK3" s="51" t="str">
        <f t="shared" ref="AK3:AK66" ca="1" si="28">IF(INDIRECT(ADDRESS($CD3*7+2,6,,,"Entry"))="","",INDIRECT(ADDRESS($CD3*7+2,6,,,"Entry")))</f>
        <v/>
      </c>
      <c r="AL3" s="51" t="str">
        <f t="shared" ref="AL3:AL66" ca="1" si="29">IF(INDIRECT(ADDRESS($CD3*7+2,7,,,"Entry"))="","",INDIRECT(ADDRESS($CD3*7+2,7,,,"Entry")))</f>
        <v/>
      </c>
      <c r="AM3" s="50" t="s">
        <v>222</v>
      </c>
      <c r="AN3" s="47" t="s">
        <v>222</v>
      </c>
      <c r="AO3" s="40" t="str">
        <f t="shared" ca="1" si="1"/>
        <v/>
      </c>
      <c r="AP3" s="47" t="str">
        <f t="shared" ref="AP3:AP66" ca="1" si="30">IF(AR3="","","XXX")</f>
        <v/>
      </c>
      <c r="AQ3" s="49"/>
      <c r="AR3" s="52" t="str">
        <f t="shared" ref="AR3:AR66" ca="1" si="31">IF(INDIRECT(ADDRESS($CD3*7+3,10,,,"Entry"))="","",ROUND(INDIRECT(ADDRESS($CD3*7+3,10,,,"Entry")),2))</f>
        <v/>
      </c>
      <c r="AS3" s="47" t="str">
        <f t="shared" ref="AS3:AS66" ca="1" si="32">IF(AR3="","","N")</f>
        <v/>
      </c>
      <c r="AT3" s="50"/>
      <c r="AU3" s="51" t="str">
        <f t="shared" ref="AU3:AU66" ca="1" si="33">IF(INDIRECT(ADDRESS($CD3*7+3,5,,,"Entry"))="","",INDIRECT(ADDRESS($CD3*7+3,5,,,"Entry")))</f>
        <v/>
      </c>
      <c r="AV3" s="47" t="str">
        <f t="shared" ref="AV3:AV66" ca="1" si="34">IF(AW3="","",IF(AW3&lt;99999,"5900","9100"))</f>
        <v/>
      </c>
      <c r="AW3" s="51" t="str">
        <f t="shared" ref="AW3:AW66" ca="1" si="35">IF(INDIRECT(ADDRESS($CD3*7+3,6,,,"Entry"))="","",INDIRECT(ADDRESS($CD3*7+3,6,,,"Entry")))</f>
        <v/>
      </c>
      <c r="AX3" s="51" t="str">
        <f t="shared" ref="AX3:AX66" ca="1" si="36">IF(INDIRECT(ADDRESS($CD3*7+3,7,,,"Entry"))="","",INDIRECT(ADDRESS($CD3*7+3,7,,,"Entry")))</f>
        <v/>
      </c>
      <c r="AY3" s="50" t="s">
        <v>222</v>
      </c>
      <c r="AZ3" s="47" t="str">
        <f>IF(Entry!$I11="","",Entry!$I11)</f>
        <v/>
      </c>
      <c r="BA3" s="40" t="str">
        <f t="shared" ca="1" si="2"/>
        <v/>
      </c>
      <c r="BB3" s="47" t="str">
        <f t="shared" ref="BB3:BB66" ca="1" si="37">IF(BD3="","","XXX")</f>
        <v/>
      </c>
      <c r="BC3" s="49"/>
      <c r="BD3" s="52" t="str">
        <f t="shared" ref="BD3:BD66" ca="1" si="38">IF(INDIRECT(ADDRESS($CD3*7+4,10,,,"Entry"))="","",ROUND(INDIRECT(ADDRESS($CD3*7+4,10,,,"Entry")),2))</f>
        <v/>
      </c>
      <c r="BE3" s="47" t="str">
        <f t="shared" ref="BE3:BE66" ca="1" si="39">IF(BD3="","","N")</f>
        <v/>
      </c>
      <c r="BF3" s="50"/>
      <c r="BG3" s="51" t="str">
        <f t="shared" ref="BG3:BG66" ca="1" si="40">IF(INDIRECT(ADDRESS($CD3*7+4,5,,,"Entry"))="","",INDIRECT(ADDRESS($CD3*7+4,5,,,"Entry")))</f>
        <v/>
      </c>
      <c r="BH3" s="47" t="str">
        <f t="shared" ref="BH3:BH66" ca="1" si="41">IF(BI3="","",IF(BI3&lt;99999,"5900","9100"))</f>
        <v/>
      </c>
      <c r="BI3" s="51" t="str">
        <f t="shared" ref="BI3:BI66" ca="1" si="42">IF(INDIRECT(ADDRESS($CD3*7+4,6,,,"Entry"))="","",INDIRECT(ADDRESS($CD3*7+4,6,,,"Entry")))</f>
        <v/>
      </c>
      <c r="BJ3" s="51" t="str">
        <f t="shared" ref="BJ3:BJ66" ca="1" si="43">IF(INDIRECT(ADDRESS($CD3*7+4,7,,,"Entry"))="","",INDIRECT(ADDRESS($CD3*7+4,7,,,"Entry")))</f>
        <v/>
      </c>
      <c r="BK3" s="50" t="s">
        <v>222</v>
      </c>
      <c r="BL3" s="47" t="s">
        <v>222</v>
      </c>
      <c r="BM3" s="40" t="str">
        <f t="shared" ca="1" si="3"/>
        <v/>
      </c>
      <c r="BN3" s="47" t="str">
        <f t="shared" ref="BN3:BN66" ca="1" si="44">IF(BP3="","","XXX")</f>
        <v/>
      </c>
      <c r="BO3" s="49"/>
      <c r="BP3" s="52" t="str">
        <f t="shared" ref="BP3:BP66" ca="1" si="45">IF(INDIRECT(ADDRESS($CD3*7+5,10,,,"Entry"))="","",ROUND(INDIRECT(ADDRESS($CD3*7+5,10,,,"Entry")),2))</f>
        <v/>
      </c>
      <c r="BQ3" s="47" t="str">
        <f t="shared" ref="BQ3:BQ66" ca="1" si="46">IF(BP3="","","N")</f>
        <v/>
      </c>
      <c r="BR3" s="50"/>
      <c r="BS3" s="51" t="str">
        <f t="shared" ref="BS3:BS66" ca="1" si="47">IF(INDIRECT(ADDRESS($CD3*7+5,5,,,"Entry"))="","",INDIRECT(ADDRESS($CD3*7+5,5,,,"Entry")))</f>
        <v/>
      </c>
      <c r="BT3" s="47" t="str">
        <f t="shared" ref="BT3:BT66" ca="1" si="48">IF(BU3="","",IF(BU3&lt;99999,"5900","9100"))</f>
        <v/>
      </c>
      <c r="BU3" s="51" t="str">
        <f t="shared" ref="BU3:BU66" ca="1" si="49">IF(INDIRECT(ADDRESS($CD3*7+5,6,,,"Entry"))="","",INDIRECT(ADDRESS($CD3*7+5,6,,,"Entry")))</f>
        <v/>
      </c>
      <c r="BV3" s="51" t="str">
        <f t="shared" ref="BV3:BV66" ca="1" si="50">IF(INDIRECT(ADDRESS($CD3*7+5,7,,,"Entry"))="","",INDIRECT(ADDRESS($CD3*7+5,7,,,"Entry")))</f>
        <v/>
      </c>
      <c r="BW3" s="50" t="s">
        <v>222</v>
      </c>
      <c r="BX3" s="47" t="s">
        <v>222</v>
      </c>
      <c r="BY3" s="40" t="str">
        <f t="shared" ca="1" si="4"/>
        <v/>
      </c>
      <c r="BZ3" s="41"/>
      <c r="CA3" s="64"/>
      <c r="CB3" s="65">
        <f t="shared" ref="CB3:CB66" ca="1" si="51">SUM(H3,T3,AF3,AR3,BD3,BP3)</f>
        <v>0</v>
      </c>
      <c r="CC3" s="66" t="str">
        <f ca="1">IF(A3="","",Entry!$B$3)</f>
        <v/>
      </c>
      <c r="CD3" s="66">
        <f>CD2+1</f>
        <v>2</v>
      </c>
      <c r="CF3" s="65"/>
      <c r="CH3" s="63" t="str">
        <f>IF('Payroll Form'!G17="","",'Payroll Form'!G17)</f>
        <v/>
      </c>
    </row>
    <row r="4" spans="1:86" x14ac:dyDescent="0.2">
      <c r="A4" s="47" t="str">
        <f t="shared" ca="1" si="5"/>
        <v/>
      </c>
      <c r="B4" s="47" t="str">
        <f t="shared" ca="1" si="6"/>
        <v/>
      </c>
      <c r="C4" s="51" t="str">
        <f t="shared" ca="1" si="7"/>
        <v/>
      </c>
      <c r="D4" s="47" t="str">
        <f t="shared" ca="1" si="8"/>
        <v/>
      </c>
      <c r="E4" s="48" t="str">
        <f ca="1">IF(A4="","",Entry!$J$2)</f>
        <v/>
      </c>
      <c r="F4" s="47" t="str">
        <f t="shared" ca="1" si="9"/>
        <v/>
      </c>
      <c r="G4" s="49"/>
      <c r="H4" s="52" t="str">
        <f t="shared" ca="1" si="10"/>
        <v/>
      </c>
      <c r="I4" s="47" t="str">
        <f t="shared" ca="1" si="11"/>
        <v/>
      </c>
      <c r="J4" s="50"/>
      <c r="K4" s="51" t="str">
        <f t="shared" ca="1" si="12"/>
        <v/>
      </c>
      <c r="L4" s="47" t="str">
        <f t="shared" ca="1" si="13"/>
        <v/>
      </c>
      <c r="M4" s="51" t="str">
        <f t="shared" ca="1" si="14"/>
        <v/>
      </c>
      <c r="N4" s="51" t="str">
        <f t="shared" ca="1" si="15"/>
        <v/>
      </c>
      <c r="O4" s="50"/>
      <c r="P4" s="47"/>
      <c r="Q4" s="40" t="str">
        <f t="shared" ca="1" si="16"/>
        <v/>
      </c>
      <c r="R4" s="47" t="str">
        <f t="shared" ca="1" si="17"/>
        <v/>
      </c>
      <c r="S4" s="49"/>
      <c r="T4" s="52" t="str">
        <f t="shared" ca="1" si="18"/>
        <v/>
      </c>
      <c r="U4" s="47" t="str">
        <f t="shared" ca="1" si="19"/>
        <v/>
      </c>
      <c r="V4" s="50"/>
      <c r="W4" s="51" t="str">
        <f t="shared" ca="1" si="20"/>
        <v/>
      </c>
      <c r="X4" s="47" t="str">
        <f t="shared" ca="1" si="21"/>
        <v/>
      </c>
      <c r="Y4" s="51" t="str">
        <f t="shared" ca="1" si="22"/>
        <v/>
      </c>
      <c r="Z4" s="51" t="str">
        <f t="shared" ca="1" si="23"/>
        <v/>
      </c>
      <c r="AA4" s="50"/>
      <c r="AB4" s="47"/>
      <c r="AC4" s="40" t="str">
        <f t="shared" ca="1" si="0"/>
        <v/>
      </c>
      <c r="AD4" s="47" t="str">
        <f t="shared" ca="1" si="24"/>
        <v/>
      </c>
      <c r="AE4" s="49"/>
      <c r="AF4" s="52" t="str">
        <f t="shared" ref="AF4:AF67" ca="1" si="52">IF(INDIRECT(ADDRESS($CD4*7+2,10,,,"Entry"))="","",ROUND(INDIRECT(ADDRESS($CD4*7+2,10,,,"Entry")),2))</f>
        <v/>
      </c>
      <c r="AG4" s="47" t="str">
        <f t="shared" ca="1" si="25"/>
        <v/>
      </c>
      <c r="AH4" s="50"/>
      <c r="AI4" s="51" t="str">
        <f t="shared" ca="1" si="26"/>
        <v/>
      </c>
      <c r="AJ4" s="47" t="str">
        <f t="shared" ca="1" si="27"/>
        <v/>
      </c>
      <c r="AK4" s="51" t="str">
        <f t="shared" ca="1" si="28"/>
        <v/>
      </c>
      <c r="AL4" s="51" t="str">
        <f t="shared" ca="1" si="29"/>
        <v/>
      </c>
      <c r="AM4" s="50" t="s">
        <v>222</v>
      </c>
      <c r="AN4" s="47" t="s">
        <v>222</v>
      </c>
      <c r="AO4" s="40" t="str">
        <f t="shared" ca="1" si="1"/>
        <v/>
      </c>
      <c r="AP4" s="47" t="str">
        <f t="shared" ca="1" si="30"/>
        <v/>
      </c>
      <c r="AQ4" s="49"/>
      <c r="AR4" s="52" t="str">
        <f t="shared" ca="1" si="31"/>
        <v/>
      </c>
      <c r="AS4" s="47" t="str">
        <f t="shared" ca="1" si="32"/>
        <v/>
      </c>
      <c r="AT4" s="50"/>
      <c r="AU4" s="51" t="str">
        <f t="shared" ca="1" si="33"/>
        <v/>
      </c>
      <c r="AV4" s="47" t="str">
        <f t="shared" ca="1" si="34"/>
        <v/>
      </c>
      <c r="AW4" s="51" t="str">
        <f t="shared" ca="1" si="35"/>
        <v/>
      </c>
      <c r="AX4" s="51" t="str">
        <f t="shared" ca="1" si="36"/>
        <v/>
      </c>
      <c r="AY4" s="50" t="s">
        <v>222</v>
      </c>
      <c r="AZ4" s="47" t="str">
        <f>IF(Entry!$I12="","",Entry!$I12)</f>
        <v/>
      </c>
      <c r="BA4" s="40" t="str">
        <f t="shared" ca="1" si="2"/>
        <v/>
      </c>
      <c r="BB4" s="47" t="str">
        <f t="shared" ca="1" si="37"/>
        <v/>
      </c>
      <c r="BC4" s="49"/>
      <c r="BD4" s="52" t="str">
        <f t="shared" ca="1" si="38"/>
        <v/>
      </c>
      <c r="BE4" s="47" t="str">
        <f t="shared" ca="1" si="39"/>
        <v/>
      </c>
      <c r="BF4" s="50"/>
      <c r="BG4" s="51" t="str">
        <f t="shared" ca="1" si="40"/>
        <v/>
      </c>
      <c r="BH4" s="47" t="str">
        <f t="shared" ca="1" si="41"/>
        <v/>
      </c>
      <c r="BI4" s="51" t="str">
        <f t="shared" ca="1" si="42"/>
        <v/>
      </c>
      <c r="BJ4" s="51" t="str">
        <f t="shared" ca="1" si="43"/>
        <v/>
      </c>
      <c r="BK4" s="50" t="s">
        <v>222</v>
      </c>
      <c r="BL4" s="47" t="s">
        <v>222</v>
      </c>
      <c r="BM4" s="40" t="str">
        <f t="shared" ca="1" si="3"/>
        <v/>
      </c>
      <c r="BN4" s="47" t="str">
        <f t="shared" ca="1" si="44"/>
        <v/>
      </c>
      <c r="BO4" s="49"/>
      <c r="BP4" s="52" t="str">
        <f t="shared" ca="1" si="45"/>
        <v/>
      </c>
      <c r="BQ4" s="47" t="str">
        <f t="shared" ca="1" si="46"/>
        <v/>
      </c>
      <c r="BR4" s="50"/>
      <c r="BS4" s="51" t="str">
        <f t="shared" ca="1" si="47"/>
        <v/>
      </c>
      <c r="BT4" s="47" t="str">
        <f t="shared" ca="1" si="48"/>
        <v/>
      </c>
      <c r="BU4" s="51" t="str">
        <f t="shared" ca="1" si="49"/>
        <v/>
      </c>
      <c r="BV4" s="51" t="str">
        <f t="shared" ca="1" si="50"/>
        <v/>
      </c>
      <c r="BW4" s="50" t="s">
        <v>222</v>
      </c>
      <c r="BX4" s="47" t="s">
        <v>222</v>
      </c>
      <c r="BY4" s="40" t="str">
        <f t="shared" ca="1" si="4"/>
        <v/>
      </c>
      <c r="BZ4" s="41"/>
      <c r="CA4" s="64"/>
      <c r="CB4" s="65">
        <f t="shared" ca="1" si="51"/>
        <v>0</v>
      </c>
      <c r="CC4" s="66" t="str">
        <f ca="1">IF(A4="","",Entry!$B$3)</f>
        <v/>
      </c>
      <c r="CD4" s="66">
        <f t="shared" ref="CD4:CD67" si="53">CD3+1</f>
        <v>3</v>
      </c>
      <c r="CF4" s="65"/>
      <c r="CH4" s="63" t="str">
        <f>IF('Payroll Form'!G18="","",'Payroll Form'!G18)</f>
        <v/>
      </c>
    </row>
    <row r="5" spans="1:86" x14ac:dyDescent="0.2">
      <c r="A5" s="47" t="str">
        <f t="shared" ca="1" si="5"/>
        <v/>
      </c>
      <c r="B5" s="47" t="str">
        <f t="shared" ca="1" si="6"/>
        <v/>
      </c>
      <c r="C5" s="51" t="str">
        <f t="shared" ca="1" si="7"/>
        <v/>
      </c>
      <c r="D5" s="47" t="str">
        <f t="shared" ca="1" si="8"/>
        <v/>
      </c>
      <c r="E5" s="48" t="str">
        <f ca="1">IF(A5="","",Entry!$J$2)</f>
        <v/>
      </c>
      <c r="F5" s="47" t="str">
        <f t="shared" ca="1" si="9"/>
        <v/>
      </c>
      <c r="G5" s="49"/>
      <c r="H5" s="52" t="str">
        <f t="shared" ca="1" si="10"/>
        <v/>
      </c>
      <c r="I5" s="47" t="str">
        <f t="shared" ca="1" si="11"/>
        <v/>
      </c>
      <c r="J5" s="50"/>
      <c r="K5" s="51" t="str">
        <f t="shared" ca="1" si="12"/>
        <v/>
      </c>
      <c r="L5" s="47" t="str">
        <f t="shared" ca="1" si="13"/>
        <v/>
      </c>
      <c r="M5" s="51" t="str">
        <f t="shared" ca="1" si="14"/>
        <v/>
      </c>
      <c r="N5" s="51" t="str">
        <f t="shared" ca="1" si="15"/>
        <v/>
      </c>
      <c r="O5" s="50"/>
      <c r="P5" s="47"/>
      <c r="Q5" s="40" t="str">
        <f t="shared" ca="1" si="16"/>
        <v/>
      </c>
      <c r="R5" s="47" t="str">
        <f t="shared" ca="1" si="17"/>
        <v/>
      </c>
      <c r="S5" s="49"/>
      <c r="T5" s="52" t="str">
        <f t="shared" ca="1" si="18"/>
        <v/>
      </c>
      <c r="U5" s="47" t="str">
        <f t="shared" ca="1" si="19"/>
        <v/>
      </c>
      <c r="V5" s="50"/>
      <c r="W5" s="51" t="str">
        <f t="shared" ca="1" si="20"/>
        <v/>
      </c>
      <c r="X5" s="47" t="str">
        <f t="shared" ca="1" si="21"/>
        <v/>
      </c>
      <c r="Y5" s="51" t="str">
        <f t="shared" ca="1" si="22"/>
        <v/>
      </c>
      <c r="Z5" s="51" t="str">
        <f t="shared" ca="1" si="23"/>
        <v/>
      </c>
      <c r="AA5" s="50"/>
      <c r="AB5" s="47"/>
      <c r="AC5" s="40" t="str">
        <f t="shared" ca="1" si="0"/>
        <v/>
      </c>
      <c r="AD5" s="47" t="str">
        <f t="shared" ca="1" si="24"/>
        <v/>
      </c>
      <c r="AE5" s="49"/>
      <c r="AF5" s="52" t="str">
        <f t="shared" ca="1" si="52"/>
        <v/>
      </c>
      <c r="AG5" s="47" t="str">
        <f t="shared" ca="1" si="25"/>
        <v/>
      </c>
      <c r="AH5" s="50"/>
      <c r="AI5" s="51" t="str">
        <f t="shared" ca="1" si="26"/>
        <v/>
      </c>
      <c r="AJ5" s="47" t="str">
        <f t="shared" ca="1" si="27"/>
        <v/>
      </c>
      <c r="AK5" s="51" t="str">
        <f t="shared" ca="1" si="28"/>
        <v/>
      </c>
      <c r="AL5" s="51" t="str">
        <f t="shared" ca="1" si="29"/>
        <v/>
      </c>
      <c r="AM5" s="50" t="s">
        <v>222</v>
      </c>
      <c r="AN5" s="47" t="s">
        <v>222</v>
      </c>
      <c r="AO5" s="40" t="str">
        <f t="shared" ca="1" si="1"/>
        <v/>
      </c>
      <c r="AP5" s="47" t="str">
        <f t="shared" ca="1" si="30"/>
        <v/>
      </c>
      <c r="AQ5" s="49"/>
      <c r="AR5" s="52" t="str">
        <f t="shared" ca="1" si="31"/>
        <v/>
      </c>
      <c r="AS5" s="47" t="str">
        <f t="shared" ca="1" si="32"/>
        <v/>
      </c>
      <c r="AT5" s="50"/>
      <c r="AU5" s="51" t="str">
        <f t="shared" ca="1" si="33"/>
        <v/>
      </c>
      <c r="AV5" s="47" t="str">
        <f t="shared" ca="1" si="34"/>
        <v/>
      </c>
      <c r="AW5" s="51" t="str">
        <f t="shared" ca="1" si="35"/>
        <v/>
      </c>
      <c r="AX5" s="51" t="str">
        <f t="shared" ca="1" si="36"/>
        <v/>
      </c>
      <c r="AY5" s="50" t="s">
        <v>222</v>
      </c>
      <c r="AZ5" s="47" t="str">
        <f>IF(Entry!$I13="","",Entry!$I13)</f>
        <v/>
      </c>
      <c r="BA5" s="40" t="str">
        <f t="shared" ca="1" si="2"/>
        <v/>
      </c>
      <c r="BB5" s="47" t="str">
        <f t="shared" ca="1" si="37"/>
        <v/>
      </c>
      <c r="BC5" s="49"/>
      <c r="BD5" s="52" t="str">
        <f t="shared" ca="1" si="38"/>
        <v/>
      </c>
      <c r="BE5" s="47" t="str">
        <f t="shared" ca="1" si="39"/>
        <v/>
      </c>
      <c r="BF5" s="50"/>
      <c r="BG5" s="51" t="str">
        <f t="shared" ca="1" si="40"/>
        <v/>
      </c>
      <c r="BH5" s="47" t="str">
        <f t="shared" ca="1" si="41"/>
        <v/>
      </c>
      <c r="BI5" s="51" t="str">
        <f t="shared" ca="1" si="42"/>
        <v/>
      </c>
      <c r="BJ5" s="51" t="str">
        <f t="shared" ca="1" si="43"/>
        <v/>
      </c>
      <c r="BK5" s="50" t="s">
        <v>222</v>
      </c>
      <c r="BL5" s="47" t="s">
        <v>222</v>
      </c>
      <c r="BM5" s="40" t="str">
        <f t="shared" ca="1" si="3"/>
        <v/>
      </c>
      <c r="BN5" s="47" t="str">
        <f t="shared" ca="1" si="44"/>
        <v/>
      </c>
      <c r="BO5" s="49"/>
      <c r="BP5" s="52" t="str">
        <f t="shared" ca="1" si="45"/>
        <v/>
      </c>
      <c r="BQ5" s="47" t="str">
        <f t="shared" ca="1" si="46"/>
        <v/>
      </c>
      <c r="BR5" s="50"/>
      <c r="BS5" s="51" t="str">
        <f t="shared" ca="1" si="47"/>
        <v/>
      </c>
      <c r="BT5" s="47" t="str">
        <f t="shared" ca="1" si="48"/>
        <v/>
      </c>
      <c r="BU5" s="51" t="str">
        <f t="shared" ca="1" si="49"/>
        <v/>
      </c>
      <c r="BV5" s="51" t="str">
        <f t="shared" ca="1" si="50"/>
        <v/>
      </c>
      <c r="BW5" s="50" t="s">
        <v>222</v>
      </c>
      <c r="BX5" s="47" t="s">
        <v>222</v>
      </c>
      <c r="BY5" s="40" t="str">
        <f t="shared" ca="1" si="4"/>
        <v/>
      </c>
      <c r="BZ5" s="41"/>
      <c r="CA5" s="64"/>
      <c r="CB5" s="65">
        <f t="shared" ca="1" si="51"/>
        <v>0</v>
      </c>
      <c r="CC5" s="66" t="str">
        <f ca="1">IF(A5="","",Entry!$B$3)</f>
        <v/>
      </c>
      <c r="CD5" s="66">
        <f t="shared" si="53"/>
        <v>4</v>
      </c>
      <c r="CF5" s="65"/>
      <c r="CH5" s="63" t="str">
        <f>IF('Payroll Form'!G19="","",'Payroll Form'!G19)</f>
        <v/>
      </c>
    </row>
    <row r="6" spans="1:86" x14ac:dyDescent="0.2">
      <c r="A6" s="47" t="str">
        <f t="shared" ca="1" si="5"/>
        <v/>
      </c>
      <c r="B6" s="47" t="str">
        <f t="shared" ca="1" si="6"/>
        <v/>
      </c>
      <c r="C6" s="51" t="str">
        <f t="shared" ca="1" si="7"/>
        <v/>
      </c>
      <c r="D6" s="47" t="str">
        <f t="shared" ca="1" si="8"/>
        <v/>
      </c>
      <c r="E6" s="48" t="str">
        <f ca="1">IF(A6="","",Entry!$J$2)</f>
        <v/>
      </c>
      <c r="F6" s="47" t="str">
        <f t="shared" ca="1" si="9"/>
        <v/>
      </c>
      <c r="G6" s="49"/>
      <c r="H6" s="52" t="str">
        <f t="shared" ca="1" si="10"/>
        <v/>
      </c>
      <c r="I6" s="47" t="str">
        <f t="shared" ca="1" si="11"/>
        <v/>
      </c>
      <c r="J6" s="50"/>
      <c r="K6" s="51" t="str">
        <f t="shared" ca="1" si="12"/>
        <v/>
      </c>
      <c r="L6" s="47" t="str">
        <f t="shared" ca="1" si="13"/>
        <v/>
      </c>
      <c r="M6" s="51" t="str">
        <f t="shared" ca="1" si="14"/>
        <v/>
      </c>
      <c r="N6" s="51" t="str">
        <f t="shared" ca="1" si="15"/>
        <v/>
      </c>
      <c r="O6" s="50"/>
      <c r="P6" s="47"/>
      <c r="Q6" s="40" t="str">
        <f t="shared" ca="1" si="16"/>
        <v/>
      </c>
      <c r="R6" s="47" t="str">
        <f t="shared" ca="1" si="17"/>
        <v/>
      </c>
      <c r="S6" s="49"/>
      <c r="T6" s="52" t="str">
        <f t="shared" ca="1" si="18"/>
        <v/>
      </c>
      <c r="U6" s="47" t="str">
        <f t="shared" ca="1" si="19"/>
        <v/>
      </c>
      <c r="V6" s="50"/>
      <c r="W6" s="51" t="str">
        <f t="shared" ca="1" si="20"/>
        <v/>
      </c>
      <c r="X6" s="47" t="str">
        <f t="shared" ca="1" si="21"/>
        <v/>
      </c>
      <c r="Y6" s="51" t="str">
        <f t="shared" ca="1" si="22"/>
        <v/>
      </c>
      <c r="Z6" s="51" t="str">
        <f t="shared" ca="1" si="23"/>
        <v/>
      </c>
      <c r="AA6" s="50"/>
      <c r="AB6" s="47"/>
      <c r="AC6" s="40" t="str">
        <f t="shared" ca="1" si="0"/>
        <v/>
      </c>
      <c r="AD6" s="47" t="str">
        <f t="shared" ca="1" si="24"/>
        <v/>
      </c>
      <c r="AE6" s="49"/>
      <c r="AF6" s="52" t="str">
        <f t="shared" ca="1" si="52"/>
        <v/>
      </c>
      <c r="AG6" s="47" t="str">
        <f t="shared" ca="1" si="25"/>
        <v/>
      </c>
      <c r="AH6" s="50"/>
      <c r="AI6" s="51" t="str">
        <f t="shared" ca="1" si="26"/>
        <v/>
      </c>
      <c r="AJ6" s="47" t="str">
        <f t="shared" ca="1" si="27"/>
        <v/>
      </c>
      <c r="AK6" s="51" t="str">
        <f t="shared" ca="1" si="28"/>
        <v/>
      </c>
      <c r="AL6" s="51" t="str">
        <f t="shared" ca="1" si="29"/>
        <v/>
      </c>
      <c r="AM6" s="50" t="s">
        <v>222</v>
      </c>
      <c r="AN6" s="47" t="s">
        <v>222</v>
      </c>
      <c r="AO6" s="40" t="str">
        <f t="shared" ca="1" si="1"/>
        <v/>
      </c>
      <c r="AP6" s="47" t="str">
        <f t="shared" ca="1" si="30"/>
        <v/>
      </c>
      <c r="AQ6" s="49"/>
      <c r="AR6" s="52" t="str">
        <f t="shared" ca="1" si="31"/>
        <v/>
      </c>
      <c r="AS6" s="47" t="str">
        <f t="shared" ca="1" si="32"/>
        <v/>
      </c>
      <c r="AT6" s="50"/>
      <c r="AU6" s="51" t="str">
        <f t="shared" ca="1" si="33"/>
        <v/>
      </c>
      <c r="AV6" s="47" t="str">
        <f t="shared" ca="1" si="34"/>
        <v/>
      </c>
      <c r="AW6" s="51" t="str">
        <f t="shared" ca="1" si="35"/>
        <v/>
      </c>
      <c r="AX6" s="51" t="str">
        <f t="shared" ca="1" si="36"/>
        <v/>
      </c>
      <c r="AY6" s="50" t="s">
        <v>222</v>
      </c>
      <c r="AZ6" s="47" t="str">
        <f>IF(Entry!$I14="","",Entry!$I14)</f>
        <v/>
      </c>
      <c r="BA6" s="40" t="str">
        <f t="shared" ca="1" si="2"/>
        <v/>
      </c>
      <c r="BB6" s="47" t="str">
        <f t="shared" ca="1" si="37"/>
        <v/>
      </c>
      <c r="BC6" s="49"/>
      <c r="BD6" s="52" t="str">
        <f t="shared" ca="1" si="38"/>
        <v/>
      </c>
      <c r="BE6" s="47" t="str">
        <f t="shared" ca="1" si="39"/>
        <v/>
      </c>
      <c r="BF6" s="50"/>
      <c r="BG6" s="51" t="str">
        <f t="shared" ca="1" si="40"/>
        <v/>
      </c>
      <c r="BH6" s="47" t="str">
        <f t="shared" ca="1" si="41"/>
        <v/>
      </c>
      <c r="BI6" s="51" t="str">
        <f t="shared" ca="1" si="42"/>
        <v/>
      </c>
      <c r="BJ6" s="51" t="str">
        <f t="shared" ca="1" si="43"/>
        <v/>
      </c>
      <c r="BK6" s="50" t="s">
        <v>222</v>
      </c>
      <c r="BL6" s="47" t="s">
        <v>222</v>
      </c>
      <c r="BM6" s="40" t="str">
        <f t="shared" ca="1" si="3"/>
        <v/>
      </c>
      <c r="BN6" s="47" t="str">
        <f t="shared" ca="1" si="44"/>
        <v/>
      </c>
      <c r="BO6" s="49"/>
      <c r="BP6" s="52" t="str">
        <f t="shared" ca="1" si="45"/>
        <v/>
      </c>
      <c r="BQ6" s="47" t="str">
        <f t="shared" ca="1" si="46"/>
        <v/>
      </c>
      <c r="BR6" s="50"/>
      <c r="BS6" s="51" t="str">
        <f t="shared" ca="1" si="47"/>
        <v/>
      </c>
      <c r="BT6" s="47" t="str">
        <f t="shared" ca="1" si="48"/>
        <v/>
      </c>
      <c r="BU6" s="51" t="str">
        <f t="shared" ca="1" si="49"/>
        <v/>
      </c>
      <c r="BV6" s="51" t="str">
        <f t="shared" ca="1" si="50"/>
        <v/>
      </c>
      <c r="BW6" s="50" t="s">
        <v>222</v>
      </c>
      <c r="BX6" s="47" t="s">
        <v>222</v>
      </c>
      <c r="BY6" s="40" t="str">
        <f t="shared" ca="1" si="4"/>
        <v/>
      </c>
      <c r="BZ6" s="41"/>
      <c r="CA6" s="64"/>
      <c r="CB6" s="65">
        <f t="shared" ca="1" si="51"/>
        <v>0</v>
      </c>
      <c r="CC6" s="66" t="str">
        <f ca="1">IF(A6="","",Entry!$B$3)</f>
        <v/>
      </c>
      <c r="CD6" s="66">
        <f t="shared" si="53"/>
        <v>5</v>
      </c>
      <c r="CF6" s="65"/>
      <c r="CH6" s="63" t="str">
        <f>IF('Payroll Form'!G20="","",'Payroll Form'!G20)</f>
        <v/>
      </c>
    </row>
    <row r="7" spans="1:86" x14ac:dyDescent="0.2">
      <c r="A7" s="47" t="str">
        <f t="shared" ca="1" si="5"/>
        <v/>
      </c>
      <c r="B7" s="47" t="str">
        <f t="shared" ca="1" si="6"/>
        <v/>
      </c>
      <c r="C7" s="51" t="str">
        <f t="shared" ca="1" si="7"/>
        <v/>
      </c>
      <c r="D7" s="47" t="str">
        <f t="shared" ca="1" si="8"/>
        <v/>
      </c>
      <c r="E7" s="48" t="str">
        <f ca="1">IF(A7="","",Entry!$J$2)</f>
        <v/>
      </c>
      <c r="F7" s="47" t="str">
        <f t="shared" ca="1" si="9"/>
        <v/>
      </c>
      <c r="G7" s="49"/>
      <c r="H7" s="52" t="str">
        <f t="shared" ca="1" si="10"/>
        <v/>
      </c>
      <c r="I7" s="47" t="str">
        <f t="shared" ca="1" si="11"/>
        <v/>
      </c>
      <c r="J7" s="50"/>
      <c r="K7" s="51" t="str">
        <f t="shared" ca="1" si="12"/>
        <v/>
      </c>
      <c r="L7" s="47" t="str">
        <f t="shared" ca="1" si="13"/>
        <v/>
      </c>
      <c r="M7" s="51" t="str">
        <f t="shared" ca="1" si="14"/>
        <v/>
      </c>
      <c r="N7" s="51" t="str">
        <f t="shared" ca="1" si="15"/>
        <v/>
      </c>
      <c r="O7" s="50"/>
      <c r="P7" s="47"/>
      <c r="Q7" s="40" t="str">
        <f t="shared" ca="1" si="16"/>
        <v/>
      </c>
      <c r="R7" s="47" t="str">
        <f t="shared" ca="1" si="17"/>
        <v/>
      </c>
      <c r="S7" s="49"/>
      <c r="T7" s="52" t="str">
        <f t="shared" ca="1" si="18"/>
        <v/>
      </c>
      <c r="U7" s="47" t="str">
        <f t="shared" ca="1" si="19"/>
        <v/>
      </c>
      <c r="V7" s="50"/>
      <c r="W7" s="51" t="str">
        <f t="shared" ca="1" si="20"/>
        <v/>
      </c>
      <c r="X7" s="47" t="str">
        <f t="shared" ca="1" si="21"/>
        <v/>
      </c>
      <c r="Y7" s="51" t="str">
        <f t="shared" ca="1" si="22"/>
        <v/>
      </c>
      <c r="Z7" s="51" t="str">
        <f t="shared" ca="1" si="23"/>
        <v/>
      </c>
      <c r="AA7" s="50"/>
      <c r="AB7" s="47"/>
      <c r="AC7" s="40" t="str">
        <f t="shared" ca="1" si="0"/>
        <v/>
      </c>
      <c r="AD7" s="47" t="str">
        <f t="shared" ca="1" si="24"/>
        <v/>
      </c>
      <c r="AE7" s="49"/>
      <c r="AF7" s="52" t="str">
        <f t="shared" ca="1" si="52"/>
        <v/>
      </c>
      <c r="AG7" s="47" t="str">
        <f t="shared" ca="1" si="25"/>
        <v/>
      </c>
      <c r="AH7" s="50"/>
      <c r="AI7" s="51" t="str">
        <f t="shared" ca="1" si="26"/>
        <v/>
      </c>
      <c r="AJ7" s="47" t="str">
        <f t="shared" ca="1" si="27"/>
        <v/>
      </c>
      <c r="AK7" s="51" t="str">
        <f t="shared" ca="1" si="28"/>
        <v/>
      </c>
      <c r="AL7" s="51" t="str">
        <f t="shared" ca="1" si="29"/>
        <v/>
      </c>
      <c r="AM7" s="50" t="s">
        <v>222</v>
      </c>
      <c r="AN7" s="47" t="s">
        <v>222</v>
      </c>
      <c r="AO7" s="40" t="str">
        <f t="shared" ca="1" si="1"/>
        <v/>
      </c>
      <c r="AP7" s="47" t="str">
        <f t="shared" ca="1" si="30"/>
        <v/>
      </c>
      <c r="AQ7" s="49"/>
      <c r="AR7" s="52" t="str">
        <f t="shared" ca="1" si="31"/>
        <v/>
      </c>
      <c r="AS7" s="47" t="str">
        <f t="shared" ca="1" si="32"/>
        <v/>
      </c>
      <c r="AT7" s="50"/>
      <c r="AU7" s="51" t="str">
        <f t="shared" ca="1" si="33"/>
        <v/>
      </c>
      <c r="AV7" s="47" t="str">
        <f t="shared" ca="1" si="34"/>
        <v/>
      </c>
      <c r="AW7" s="51" t="str">
        <f t="shared" ca="1" si="35"/>
        <v/>
      </c>
      <c r="AX7" s="51" t="str">
        <f t="shared" ca="1" si="36"/>
        <v/>
      </c>
      <c r="AY7" s="50" t="s">
        <v>222</v>
      </c>
      <c r="AZ7" s="47" t="str">
        <f>IF(Entry!$I15="","",Entry!$I15)</f>
        <v/>
      </c>
      <c r="BA7" s="40" t="str">
        <f t="shared" ca="1" si="2"/>
        <v/>
      </c>
      <c r="BB7" s="47" t="str">
        <f t="shared" ca="1" si="37"/>
        <v/>
      </c>
      <c r="BC7" s="49"/>
      <c r="BD7" s="52" t="str">
        <f t="shared" ca="1" si="38"/>
        <v/>
      </c>
      <c r="BE7" s="47" t="str">
        <f t="shared" ca="1" si="39"/>
        <v/>
      </c>
      <c r="BF7" s="50"/>
      <c r="BG7" s="51" t="str">
        <f t="shared" ca="1" si="40"/>
        <v/>
      </c>
      <c r="BH7" s="47" t="str">
        <f t="shared" ca="1" si="41"/>
        <v/>
      </c>
      <c r="BI7" s="51" t="str">
        <f t="shared" ca="1" si="42"/>
        <v/>
      </c>
      <c r="BJ7" s="51" t="str">
        <f t="shared" ca="1" si="43"/>
        <v/>
      </c>
      <c r="BK7" s="50" t="s">
        <v>222</v>
      </c>
      <c r="BL7" s="47" t="s">
        <v>222</v>
      </c>
      <c r="BM7" s="40" t="str">
        <f t="shared" ca="1" si="3"/>
        <v/>
      </c>
      <c r="BN7" s="47" t="str">
        <f t="shared" ca="1" si="44"/>
        <v/>
      </c>
      <c r="BO7" s="49"/>
      <c r="BP7" s="52" t="str">
        <f t="shared" ca="1" si="45"/>
        <v/>
      </c>
      <c r="BQ7" s="47" t="str">
        <f t="shared" ca="1" si="46"/>
        <v/>
      </c>
      <c r="BR7" s="50"/>
      <c r="BS7" s="51" t="str">
        <f t="shared" ca="1" si="47"/>
        <v/>
      </c>
      <c r="BT7" s="47" t="str">
        <f t="shared" ca="1" si="48"/>
        <v/>
      </c>
      <c r="BU7" s="51" t="str">
        <f t="shared" ca="1" si="49"/>
        <v/>
      </c>
      <c r="BV7" s="51" t="str">
        <f t="shared" ca="1" si="50"/>
        <v/>
      </c>
      <c r="BW7" s="50" t="s">
        <v>222</v>
      </c>
      <c r="BX7" s="47" t="s">
        <v>222</v>
      </c>
      <c r="BY7" s="40" t="str">
        <f t="shared" ca="1" si="4"/>
        <v/>
      </c>
      <c r="BZ7" s="41"/>
      <c r="CA7" s="64"/>
      <c r="CB7" s="65">
        <f t="shared" ca="1" si="51"/>
        <v>0</v>
      </c>
      <c r="CC7" s="66" t="str">
        <f ca="1">IF(A7="","",Entry!$B$3)</f>
        <v/>
      </c>
      <c r="CD7" s="66">
        <f t="shared" si="53"/>
        <v>6</v>
      </c>
      <c r="CF7" s="65"/>
      <c r="CH7" s="63" t="str">
        <f>IF('Payroll Form'!G21="","",'Payroll Form'!G21)</f>
        <v/>
      </c>
    </row>
    <row r="8" spans="1:86" x14ac:dyDescent="0.2">
      <c r="A8" s="47" t="str">
        <f t="shared" ca="1" si="5"/>
        <v/>
      </c>
      <c r="B8" s="47" t="str">
        <f t="shared" ca="1" si="6"/>
        <v/>
      </c>
      <c r="C8" s="51" t="str">
        <f t="shared" ca="1" si="7"/>
        <v/>
      </c>
      <c r="D8" s="47" t="str">
        <f t="shared" ca="1" si="8"/>
        <v/>
      </c>
      <c r="E8" s="48" t="str">
        <f ca="1">IF(A8="","",Entry!$J$2)</f>
        <v/>
      </c>
      <c r="F8" s="47" t="str">
        <f t="shared" ca="1" si="9"/>
        <v/>
      </c>
      <c r="G8" s="49"/>
      <c r="H8" s="52" t="str">
        <f t="shared" ca="1" si="10"/>
        <v/>
      </c>
      <c r="I8" s="47" t="str">
        <f t="shared" ca="1" si="11"/>
        <v/>
      </c>
      <c r="J8" s="50"/>
      <c r="K8" s="51" t="str">
        <f t="shared" ca="1" si="12"/>
        <v/>
      </c>
      <c r="L8" s="47" t="str">
        <f t="shared" ca="1" si="13"/>
        <v/>
      </c>
      <c r="M8" s="51" t="str">
        <f t="shared" ca="1" si="14"/>
        <v/>
      </c>
      <c r="N8" s="51" t="str">
        <f t="shared" ca="1" si="15"/>
        <v/>
      </c>
      <c r="O8" s="50"/>
      <c r="P8" s="47"/>
      <c r="Q8" s="40" t="str">
        <f t="shared" ca="1" si="16"/>
        <v/>
      </c>
      <c r="R8" s="47" t="str">
        <f t="shared" ca="1" si="17"/>
        <v/>
      </c>
      <c r="S8" s="49"/>
      <c r="T8" s="52" t="str">
        <f t="shared" ca="1" si="18"/>
        <v/>
      </c>
      <c r="U8" s="47" t="str">
        <f t="shared" ca="1" si="19"/>
        <v/>
      </c>
      <c r="V8" s="50"/>
      <c r="W8" s="51" t="str">
        <f t="shared" ca="1" si="20"/>
        <v/>
      </c>
      <c r="X8" s="47" t="str">
        <f t="shared" ca="1" si="21"/>
        <v/>
      </c>
      <c r="Y8" s="51" t="str">
        <f t="shared" ca="1" si="22"/>
        <v/>
      </c>
      <c r="Z8" s="51" t="str">
        <f t="shared" ca="1" si="23"/>
        <v/>
      </c>
      <c r="AA8" s="50"/>
      <c r="AB8" s="47"/>
      <c r="AC8" s="40" t="str">
        <f t="shared" ca="1" si="0"/>
        <v/>
      </c>
      <c r="AD8" s="47" t="str">
        <f t="shared" ca="1" si="24"/>
        <v/>
      </c>
      <c r="AE8" s="49"/>
      <c r="AF8" s="52" t="str">
        <f t="shared" ca="1" si="52"/>
        <v/>
      </c>
      <c r="AG8" s="47" t="str">
        <f t="shared" ca="1" si="25"/>
        <v/>
      </c>
      <c r="AH8" s="50"/>
      <c r="AI8" s="51" t="str">
        <f t="shared" ca="1" si="26"/>
        <v/>
      </c>
      <c r="AJ8" s="47" t="str">
        <f t="shared" ca="1" si="27"/>
        <v/>
      </c>
      <c r="AK8" s="51" t="str">
        <f t="shared" ca="1" si="28"/>
        <v/>
      </c>
      <c r="AL8" s="51" t="str">
        <f t="shared" ca="1" si="29"/>
        <v/>
      </c>
      <c r="AM8" s="50" t="s">
        <v>222</v>
      </c>
      <c r="AN8" s="47" t="s">
        <v>222</v>
      </c>
      <c r="AO8" s="40" t="str">
        <f t="shared" ca="1" si="1"/>
        <v/>
      </c>
      <c r="AP8" s="47" t="str">
        <f t="shared" ca="1" si="30"/>
        <v/>
      </c>
      <c r="AQ8" s="49"/>
      <c r="AR8" s="52" t="str">
        <f t="shared" ca="1" si="31"/>
        <v/>
      </c>
      <c r="AS8" s="47" t="str">
        <f t="shared" ca="1" si="32"/>
        <v/>
      </c>
      <c r="AT8" s="50"/>
      <c r="AU8" s="51" t="str">
        <f t="shared" ca="1" si="33"/>
        <v/>
      </c>
      <c r="AV8" s="47" t="str">
        <f t="shared" ca="1" si="34"/>
        <v/>
      </c>
      <c r="AW8" s="51" t="str">
        <f t="shared" ca="1" si="35"/>
        <v/>
      </c>
      <c r="AX8" s="51" t="str">
        <f t="shared" ca="1" si="36"/>
        <v/>
      </c>
      <c r="AY8" s="50" t="s">
        <v>222</v>
      </c>
      <c r="AZ8" s="47" t="str">
        <f>IF(Entry!$I16="","",Entry!$I16)</f>
        <v/>
      </c>
      <c r="BA8" s="40" t="str">
        <f t="shared" ca="1" si="2"/>
        <v/>
      </c>
      <c r="BB8" s="47" t="str">
        <f t="shared" ca="1" si="37"/>
        <v/>
      </c>
      <c r="BC8" s="49"/>
      <c r="BD8" s="52" t="str">
        <f t="shared" ca="1" si="38"/>
        <v/>
      </c>
      <c r="BE8" s="47" t="str">
        <f t="shared" ca="1" si="39"/>
        <v/>
      </c>
      <c r="BF8" s="50"/>
      <c r="BG8" s="51" t="str">
        <f t="shared" ca="1" si="40"/>
        <v/>
      </c>
      <c r="BH8" s="47" t="str">
        <f t="shared" ca="1" si="41"/>
        <v/>
      </c>
      <c r="BI8" s="51" t="str">
        <f t="shared" ca="1" si="42"/>
        <v/>
      </c>
      <c r="BJ8" s="51" t="str">
        <f t="shared" ca="1" si="43"/>
        <v/>
      </c>
      <c r="BK8" s="50" t="s">
        <v>222</v>
      </c>
      <c r="BL8" s="47" t="s">
        <v>222</v>
      </c>
      <c r="BM8" s="40" t="str">
        <f t="shared" ca="1" si="3"/>
        <v/>
      </c>
      <c r="BN8" s="47" t="str">
        <f t="shared" ca="1" si="44"/>
        <v/>
      </c>
      <c r="BO8" s="49"/>
      <c r="BP8" s="52" t="str">
        <f t="shared" ca="1" si="45"/>
        <v/>
      </c>
      <c r="BQ8" s="47" t="str">
        <f t="shared" ca="1" si="46"/>
        <v/>
      </c>
      <c r="BR8" s="50"/>
      <c r="BS8" s="51" t="str">
        <f t="shared" ca="1" si="47"/>
        <v/>
      </c>
      <c r="BT8" s="47" t="str">
        <f t="shared" ca="1" si="48"/>
        <v/>
      </c>
      <c r="BU8" s="51" t="str">
        <f t="shared" ca="1" si="49"/>
        <v/>
      </c>
      <c r="BV8" s="51" t="str">
        <f t="shared" ca="1" si="50"/>
        <v/>
      </c>
      <c r="BW8" s="50" t="s">
        <v>222</v>
      </c>
      <c r="BX8" s="47" t="s">
        <v>222</v>
      </c>
      <c r="BY8" s="40" t="str">
        <f t="shared" ca="1" si="4"/>
        <v/>
      </c>
      <c r="BZ8" s="41"/>
      <c r="CA8" s="64"/>
      <c r="CB8" s="65">
        <f t="shared" ca="1" si="51"/>
        <v>0</v>
      </c>
      <c r="CC8" s="66" t="str">
        <f ca="1">IF(A8="","",Entry!$B$3)</f>
        <v/>
      </c>
      <c r="CD8" s="66">
        <f t="shared" si="53"/>
        <v>7</v>
      </c>
      <c r="CH8" s="63" t="str">
        <f>IF('Payroll Form'!G22="","",'Payroll Form'!G22)</f>
        <v/>
      </c>
    </row>
    <row r="9" spans="1:86" x14ac:dyDescent="0.2">
      <c r="A9" s="47" t="str">
        <f t="shared" ca="1" si="5"/>
        <v/>
      </c>
      <c r="B9" s="47" t="str">
        <f t="shared" ca="1" si="6"/>
        <v/>
      </c>
      <c r="C9" s="51" t="str">
        <f t="shared" ca="1" si="7"/>
        <v/>
      </c>
      <c r="D9" s="47" t="str">
        <f t="shared" ca="1" si="8"/>
        <v/>
      </c>
      <c r="E9" s="48" t="str">
        <f ca="1">IF(A9="","",Entry!$J$2)</f>
        <v/>
      </c>
      <c r="F9" s="47" t="str">
        <f t="shared" ca="1" si="9"/>
        <v/>
      </c>
      <c r="G9" s="49"/>
      <c r="H9" s="52" t="str">
        <f t="shared" ca="1" si="10"/>
        <v/>
      </c>
      <c r="I9" s="47" t="str">
        <f t="shared" ca="1" si="11"/>
        <v/>
      </c>
      <c r="J9" s="50"/>
      <c r="K9" s="51" t="str">
        <f t="shared" ca="1" si="12"/>
        <v/>
      </c>
      <c r="L9" s="47" t="str">
        <f t="shared" ca="1" si="13"/>
        <v/>
      </c>
      <c r="M9" s="51" t="str">
        <f t="shared" ca="1" si="14"/>
        <v/>
      </c>
      <c r="N9" s="51" t="str">
        <f t="shared" ca="1" si="15"/>
        <v/>
      </c>
      <c r="O9" s="50"/>
      <c r="P9" s="47"/>
      <c r="Q9" s="40" t="str">
        <f t="shared" ca="1" si="16"/>
        <v/>
      </c>
      <c r="R9" s="47" t="str">
        <f t="shared" ca="1" si="17"/>
        <v/>
      </c>
      <c r="S9" s="49"/>
      <c r="T9" s="52" t="str">
        <f t="shared" ca="1" si="18"/>
        <v/>
      </c>
      <c r="U9" s="47" t="str">
        <f t="shared" ca="1" si="19"/>
        <v/>
      </c>
      <c r="V9" s="50"/>
      <c r="W9" s="51" t="str">
        <f t="shared" ca="1" si="20"/>
        <v/>
      </c>
      <c r="X9" s="47" t="str">
        <f t="shared" ca="1" si="21"/>
        <v/>
      </c>
      <c r="Y9" s="51" t="str">
        <f t="shared" ca="1" si="22"/>
        <v/>
      </c>
      <c r="Z9" s="51" t="str">
        <f t="shared" ca="1" si="23"/>
        <v/>
      </c>
      <c r="AA9" s="50"/>
      <c r="AB9" s="47"/>
      <c r="AC9" s="40" t="str">
        <f t="shared" ca="1" si="0"/>
        <v/>
      </c>
      <c r="AD9" s="47" t="str">
        <f t="shared" ca="1" si="24"/>
        <v/>
      </c>
      <c r="AE9" s="49"/>
      <c r="AF9" s="52" t="str">
        <f t="shared" ca="1" si="52"/>
        <v/>
      </c>
      <c r="AG9" s="47" t="str">
        <f t="shared" ca="1" si="25"/>
        <v/>
      </c>
      <c r="AH9" s="50"/>
      <c r="AI9" s="51" t="str">
        <f t="shared" ca="1" si="26"/>
        <v/>
      </c>
      <c r="AJ9" s="47" t="str">
        <f t="shared" ca="1" si="27"/>
        <v/>
      </c>
      <c r="AK9" s="51" t="str">
        <f t="shared" ca="1" si="28"/>
        <v/>
      </c>
      <c r="AL9" s="51" t="str">
        <f t="shared" ca="1" si="29"/>
        <v/>
      </c>
      <c r="AM9" s="50" t="s">
        <v>222</v>
      </c>
      <c r="AN9" s="47" t="s">
        <v>222</v>
      </c>
      <c r="AO9" s="40" t="str">
        <f t="shared" ca="1" si="1"/>
        <v/>
      </c>
      <c r="AP9" s="47" t="str">
        <f t="shared" ca="1" si="30"/>
        <v/>
      </c>
      <c r="AQ9" s="49"/>
      <c r="AR9" s="52" t="str">
        <f t="shared" ca="1" si="31"/>
        <v/>
      </c>
      <c r="AS9" s="47" t="str">
        <f t="shared" ca="1" si="32"/>
        <v/>
      </c>
      <c r="AT9" s="50"/>
      <c r="AU9" s="51" t="str">
        <f t="shared" ca="1" si="33"/>
        <v/>
      </c>
      <c r="AV9" s="47" t="str">
        <f t="shared" ca="1" si="34"/>
        <v/>
      </c>
      <c r="AW9" s="51" t="str">
        <f t="shared" ca="1" si="35"/>
        <v/>
      </c>
      <c r="AX9" s="51" t="str">
        <f t="shared" ca="1" si="36"/>
        <v/>
      </c>
      <c r="AY9" s="50" t="s">
        <v>222</v>
      </c>
      <c r="AZ9" s="47" t="str">
        <f>IF(Entry!$I17="","",Entry!$I17)</f>
        <v/>
      </c>
      <c r="BA9" s="40" t="str">
        <f t="shared" ca="1" si="2"/>
        <v/>
      </c>
      <c r="BB9" s="47" t="str">
        <f t="shared" ca="1" si="37"/>
        <v/>
      </c>
      <c r="BC9" s="49"/>
      <c r="BD9" s="52" t="str">
        <f t="shared" ca="1" si="38"/>
        <v/>
      </c>
      <c r="BE9" s="47" t="str">
        <f t="shared" ca="1" si="39"/>
        <v/>
      </c>
      <c r="BF9" s="50"/>
      <c r="BG9" s="51" t="str">
        <f t="shared" ca="1" si="40"/>
        <v/>
      </c>
      <c r="BH9" s="47" t="str">
        <f t="shared" ca="1" si="41"/>
        <v/>
      </c>
      <c r="BI9" s="51" t="str">
        <f t="shared" ca="1" si="42"/>
        <v/>
      </c>
      <c r="BJ9" s="51" t="str">
        <f t="shared" ca="1" si="43"/>
        <v/>
      </c>
      <c r="BK9" s="50" t="s">
        <v>222</v>
      </c>
      <c r="BL9" s="47" t="s">
        <v>222</v>
      </c>
      <c r="BM9" s="40" t="str">
        <f t="shared" ca="1" si="3"/>
        <v/>
      </c>
      <c r="BN9" s="47" t="str">
        <f t="shared" ca="1" si="44"/>
        <v/>
      </c>
      <c r="BO9" s="49"/>
      <c r="BP9" s="52" t="str">
        <f t="shared" ca="1" si="45"/>
        <v/>
      </c>
      <c r="BQ9" s="47" t="str">
        <f t="shared" ca="1" si="46"/>
        <v/>
      </c>
      <c r="BR9" s="50"/>
      <c r="BS9" s="51" t="str">
        <f t="shared" ca="1" si="47"/>
        <v/>
      </c>
      <c r="BT9" s="47" t="str">
        <f t="shared" ca="1" si="48"/>
        <v/>
      </c>
      <c r="BU9" s="51" t="str">
        <f t="shared" ca="1" si="49"/>
        <v/>
      </c>
      <c r="BV9" s="51" t="str">
        <f t="shared" ca="1" si="50"/>
        <v/>
      </c>
      <c r="BW9" s="50" t="s">
        <v>222</v>
      </c>
      <c r="BX9" s="47" t="s">
        <v>222</v>
      </c>
      <c r="BY9" s="40" t="str">
        <f t="shared" ca="1" si="4"/>
        <v/>
      </c>
      <c r="BZ9" s="41"/>
      <c r="CA9" s="64"/>
      <c r="CB9" s="65">
        <f t="shared" ca="1" si="51"/>
        <v>0</v>
      </c>
      <c r="CC9" s="66" t="str">
        <f ca="1">IF(A9="","",Entry!$B$3)</f>
        <v/>
      </c>
      <c r="CD9" s="66">
        <f t="shared" si="53"/>
        <v>8</v>
      </c>
      <c r="CH9" s="63" t="str">
        <f>IF('Payroll Form'!G23="","",'Payroll Form'!G23)</f>
        <v/>
      </c>
    </row>
    <row r="10" spans="1:86" x14ac:dyDescent="0.2">
      <c r="A10" s="47" t="str">
        <f t="shared" ca="1" si="5"/>
        <v/>
      </c>
      <c r="B10" s="47" t="str">
        <f t="shared" ca="1" si="6"/>
        <v/>
      </c>
      <c r="C10" s="51" t="str">
        <f t="shared" ca="1" si="7"/>
        <v/>
      </c>
      <c r="D10" s="47" t="str">
        <f t="shared" ca="1" si="8"/>
        <v/>
      </c>
      <c r="E10" s="48" t="str">
        <f ca="1">IF(A10="","",Entry!$J$2)</f>
        <v/>
      </c>
      <c r="F10" s="47" t="str">
        <f t="shared" ca="1" si="9"/>
        <v/>
      </c>
      <c r="G10" s="49"/>
      <c r="H10" s="52" t="str">
        <f t="shared" ca="1" si="10"/>
        <v/>
      </c>
      <c r="I10" s="47" t="str">
        <f t="shared" ca="1" si="11"/>
        <v/>
      </c>
      <c r="J10" s="50"/>
      <c r="K10" s="51" t="str">
        <f t="shared" ca="1" si="12"/>
        <v/>
      </c>
      <c r="L10" s="47" t="str">
        <f t="shared" ca="1" si="13"/>
        <v/>
      </c>
      <c r="M10" s="51" t="str">
        <f t="shared" ca="1" si="14"/>
        <v/>
      </c>
      <c r="N10" s="51" t="str">
        <f t="shared" ca="1" si="15"/>
        <v/>
      </c>
      <c r="O10" s="50"/>
      <c r="P10" s="47"/>
      <c r="Q10" s="40" t="str">
        <f t="shared" ca="1" si="16"/>
        <v/>
      </c>
      <c r="R10" s="47" t="str">
        <f t="shared" ca="1" si="17"/>
        <v/>
      </c>
      <c r="S10" s="49"/>
      <c r="T10" s="52" t="str">
        <f t="shared" ca="1" si="18"/>
        <v/>
      </c>
      <c r="U10" s="47" t="str">
        <f t="shared" ca="1" si="19"/>
        <v/>
      </c>
      <c r="V10" s="50"/>
      <c r="W10" s="51" t="str">
        <f t="shared" ca="1" si="20"/>
        <v/>
      </c>
      <c r="X10" s="47" t="str">
        <f t="shared" ca="1" si="21"/>
        <v/>
      </c>
      <c r="Y10" s="51" t="str">
        <f t="shared" ca="1" si="22"/>
        <v/>
      </c>
      <c r="Z10" s="51" t="str">
        <f t="shared" ca="1" si="23"/>
        <v/>
      </c>
      <c r="AA10" s="50"/>
      <c r="AB10" s="47"/>
      <c r="AC10" s="40" t="str">
        <f t="shared" ca="1" si="0"/>
        <v/>
      </c>
      <c r="AD10" s="47" t="str">
        <f t="shared" ca="1" si="24"/>
        <v/>
      </c>
      <c r="AE10" s="49"/>
      <c r="AF10" s="52" t="str">
        <f t="shared" ca="1" si="52"/>
        <v/>
      </c>
      <c r="AG10" s="47" t="str">
        <f t="shared" ca="1" si="25"/>
        <v/>
      </c>
      <c r="AH10" s="50"/>
      <c r="AI10" s="51" t="str">
        <f t="shared" ca="1" si="26"/>
        <v/>
      </c>
      <c r="AJ10" s="47" t="str">
        <f t="shared" ca="1" si="27"/>
        <v/>
      </c>
      <c r="AK10" s="51" t="str">
        <f t="shared" ca="1" si="28"/>
        <v/>
      </c>
      <c r="AL10" s="51" t="str">
        <f t="shared" ca="1" si="29"/>
        <v/>
      </c>
      <c r="AM10" s="50" t="s">
        <v>222</v>
      </c>
      <c r="AN10" s="47" t="s">
        <v>222</v>
      </c>
      <c r="AO10" s="40" t="str">
        <f t="shared" ca="1" si="1"/>
        <v/>
      </c>
      <c r="AP10" s="47" t="str">
        <f t="shared" ca="1" si="30"/>
        <v/>
      </c>
      <c r="AQ10" s="49"/>
      <c r="AR10" s="52" t="str">
        <f t="shared" ca="1" si="31"/>
        <v/>
      </c>
      <c r="AS10" s="47" t="str">
        <f t="shared" ca="1" si="32"/>
        <v/>
      </c>
      <c r="AT10" s="50"/>
      <c r="AU10" s="51" t="str">
        <f t="shared" ca="1" si="33"/>
        <v/>
      </c>
      <c r="AV10" s="47" t="str">
        <f t="shared" ca="1" si="34"/>
        <v/>
      </c>
      <c r="AW10" s="51" t="str">
        <f t="shared" ca="1" si="35"/>
        <v/>
      </c>
      <c r="AX10" s="51" t="str">
        <f t="shared" ca="1" si="36"/>
        <v/>
      </c>
      <c r="AY10" s="50" t="s">
        <v>222</v>
      </c>
      <c r="AZ10" s="47" t="str">
        <f>IF(Entry!$I18="","",Entry!$I18)</f>
        <v/>
      </c>
      <c r="BA10" s="40" t="str">
        <f t="shared" ca="1" si="2"/>
        <v/>
      </c>
      <c r="BB10" s="47" t="str">
        <f t="shared" ca="1" si="37"/>
        <v/>
      </c>
      <c r="BC10" s="49"/>
      <c r="BD10" s="52" t="str">
        <f t="shared" ca="1" si="38"/>
        <v/>
      </c>
      <c r="BE10" s="47" t="str">
        <f t="shared" ca="1" si="39"/>
        <v/>
      </c>
      <c r="BF10" s="50"/>
      <c r="BG10" s="51" t="str">
        <f t="shared" ca="1" si="40"/>
        <v/>
      </c>
      <c r="BH10" s="47" t="str">
        <f t="shared" ca="1" si="41"/>
        <v/>
      </c>
      <c r="BI10" s="51" t="str">
        <f t="shared" ca="1" si="42"/>
        <v/>
      </c>
      <c r="BJ10" s="51" t="str">
        <f t="shared" ca="1" si="43"/>
        <v/>
      </c>
      <c r="BK10" s="50" t="s">
        <v>222</v>
      </c>
      <c r="BL10" s="47" t="s">
        <v>222</v>
      </c>
      <c r="BM10" s="40" t="str">
        <f t="shared" ca="1" si="3"/>
        <v/>
      </c>
      <c r="BN10" s="47" t="str">
        <f t="shared" ca="1" si="44"/>
        <v/>
      </c>
      <c r="BO10" s="49"/>
      <c r="BP10" s="52" t="str">
        <f t="shared" ca="1" si="45"/>
        <v/>
      </c>
      <c r="BQ10" s="47" t="str">
        <f t="shared" ca="1" si="46"/>
        <v/>
      </c>
      <c r="BR10" s="50"/>
      <c r="BS10" s="51" t="str">
        <f t="shared" ca="1" si="47"/>
        <v/>
      </c>
      <c r="BT10" s="47" t="str">
        <f t="shared" ca="1" si="48"/>
        <v/>
      </c>
      <c r="BU10" s="51" t="str">
        <f t="shared" ca="1" si="49"/>
        <v/>
      </c>
      <c r="BV10" s="51" t="str">
        <f t="shared" ca="1" si="50"/>
        <v/>
      </c>
      <c r="BW10" s="50" t="s">
        <v>222</v>
      </c>
      <c r="BX10" s="47" t="s">
        <v>222</v>
      </c>
      <c r="BY10" s="40" t="str">
        <f t="shared" ca="1" si="4"/>
        <v/>
      </c>
      <c r="BZ10" s="41"/>
      <c r="CA10" s="64"/>
      <c r="CB10" s="65">
        <f t="shared" ca="1" si="51"/>
        <v>0</v>
      </c>
      <c r="CC10" s="66" t="str">
        <f ca="1">IF(A10="","",Entry!$B$3)</f>
        <v/>
      </c>
      <c r="CD10" s="66">
        <f t="shared" si="53"/>
        <v>9</v>
      </c>
      <c r="CH10" s="63" t="str">
        <f>IF('Payroll Form'!G24="","",'Payroll Form'!G24)</f>
        <v/>
      </c>
    </row>
    <row r="11" spans="1:86" x14ac:dyDescent="0.2">
      <c r="A11" s="47" t="str">
        <f t="shared" ca="1" si="5"/>
        <v/>
      </c>
      <c r="B11" s="47" t="str">
        <f t="shared" ca="1" si="6"/>
        <v/>
      </c>
      <c r="C11" s="51" t="str">
        <f t="shared" ca="1" si="7"/>
        <v/>
      </c>
      <c r="D11" s="47" t="str">
        <f t="shared" ca="1" si="8"/>
        <v/>
      </c>
      <c r="E11" s="48" t="str">
        <f ca="1">IF(A11="","",Entry!$J$2)</f>
        <v/>
      </c>
      <c r="F11" s="47" t="str">
        <f t="shared" ca="1" si="9"/>
        <v/>
      </c>
      <c r="G11" s="49"/>
      <c r="H11" s="52" t="str">
        <f t="shared" ca="1" si="10"/>
        <v/>
      </c>
      <c r="I11" s="47" t="str">
        <f t="shared" ca="1" si="11"/>
        <v/>
      </c>
      <c r="J11" s="50"/>
      <c r="K11" s="51" t="str">
        <f t="shared" ca="1" si="12"/>
        <v/>
      </c>
      <c r="L11" s="47" t="str">
        <f t="shared" ca="1" si="13"/>
        <v/>
      </c>
      <c r="M11" s="51" t="str">
        <f t="shared" ca="1" si="14"/>
        <v/>
      </c>
      <c r="N11" s="51" t="str">
        <f t="shared" ca="1" si="15"/>
        <v/>
      </c>
      <c r="O11" s="50"/>
      <c r="P11" s="47"/>
      <c r="Q11" s="40" t="str">
        <f t="shared" ca="1" si="16"/>
        <v/>
      </c>
      <c r="R11" s="47" t="str">
        <f t="shared" ca="1" si="17"/>
        <v/>
      </c>
      <c r="S11" s="49"/>
      <c r="T11" s="52" t="str">
        <f t="shared" ca="1" si="18"/>
        <v/>
      </c>
      <c r="U11" s="47" t="str">
        <f t="shared" ca="1" si="19"/>
        <v/>
      </c>
      <c r="V11" s="50"/>
      <c r="W11" s="51" t="str">
        <f t="shared" ca="1" si="20"/>
        <v/>
      </c>
      <c r="X11" s="47" t="str">
        <f t="shared" ca="1" si="21"/>
        <v/>
      </c>
      <c r="Y11" s="51" t="str">
        <f t="shared" ca="1" si="22"/>
        <v/>
      </c>
      <c r="Z11" s="51" t="str">
        <f t="shared" ca="1" si="23"/>
        <v/>
      </c>
      <c r="AA11" s="50"/>
      <c r="AB11" s="47"/>
      <c r="AC11" s="40" t="str">
        <f t="shared" ca="1" si="0"/>
        <v/>
      </c>
      <c r="AD11" s="47" t="str">
        <f t="shared" ca="1" si="24"/>
        <v/>
      </c>
      <c r="AE11" s="49"/>
      <c r="AF11" s="52" t="str">
        <f t="shared" ca="1" si="52"/>
        <v/>
      </c>
      <c r="AG11" s="47" t="str">
        <f t="shared" ca="1" si="25"/>
        <v/>
      </c>
      <c r="AH11" s="50"/>
      <c r="AI11" s="51" t="str">
        <f t="shared" ca="1" si="26"/>
        <v/>
      </c>
      <c r="AJ11" s="47" t="str">
        <f t="shared" ca="1" si="27"/>
        <v/>
      </c>
      <c r="AK11" s="51" t="str">
        <f t="shared" ca="1" si="28"/>
        <v/>
      </c>
      <c r="AL11" s="51" t="str">
        <f t="shared" ca="1" si="29"/>
        <v/>
      </c>
      <c r="AM11" s="50" t="s">
        <v>222</v>
      </c>
      <c r="AN11" s="47" t="s">
        <v>222</v>
      </c>
      <c r="AO11" s="40" t="str">
        <f t="shared" ca="1" si="1"/>
        <v/>
      </c>
      <c r="AP11" s="47" t="str">
        <f t="shared" ca="1" si="30"/>
        <v/>
      </c>
      <c r="AQ11" s="49"/>
      <c r="AR11" s="52" t="str">
        <f t="shared" ca="1" si="31"/>
        <v/>
      </c>
      <c r="AS11" s="47" t="str">
        <f t="shared" ca="1" si="32"/>
        <v/>
      </c>
      <c r="AT11" s="50"/>
      <c r="AU11" s="51" t="str">
        <f t="shared" ca="1" si="33"/>
        <v/>
      </c>
      <c r="AV11" s="47" t="str">
        <f t="shared" ca="1" si="34"/>
        <v/>
      </c>
      <c r="AW11" s="51" t="str">
        <f t="shared" ca="1" si="35"/>
        <v/>
      </c>
      <c r="AX11" s="51" t="str">
        <f t="shared" ca="1" si="36"/>
        <v/>
      </c>
      <c r="AY11" s="50" t="s">
        <v>222</v>
      </c>
      <c r="AZ11" s="47" t="str">
        <f>IF(Entry!$I19="","",Entry!$I19)</f>
        <v/>
      </c>
      <c r="BA11" s="40" t="str">
        <f t="shared" ca="1" si="2"/>
        <v/>
      </c>
      <c r="BB11" s="47" t="str">
        <f t="shared" ca="1" si="37"/>
        <v/>
      </c>
      <c r="BC11" s="49"/>
      <c r="BD11" s="52" t="str">
        <f t="shared" ca="1" si="38"/>
        <v/>
      </c>
      <c r="BE11" s="47" t="str">
        <f t="shared" ca="1" si="39"/>
        <v/>
      </c>
      <c r="BF11" s="50"/>
      <c r="BG11" s="51" t="str">
        <f t="shared" ca="1" si="40"/>
        <v/>
      </c>
      <c r="BH11" s="47" t="str">
        <f t="shared" ca="1" si="41"/>
        <v/>
      </c>
      <c r="BI11" s="51" t="str">
        <f t="shared" ca="1" si="42"/>
        <v/>
      </c>
      <c r="BJ11" s="51" t="str">
        <f t="shared" ca="1" si="43"/>
        <v/>
      </c>
      <c r="BK11" s="50" t="s">
        <v>222</v>
      </c>
      <c r="BL11" s="47" t="s">
        <v>222</v>
      </c>
      <c r="BM11" s="40" t="str">
        <f t="shared" ca="1" si="3"/>
        <v/>
      </c>
      <c r="BN11" s="47" t="str">
        <f t="shared" ca="1" si="44"/>
        <v/>
      </c>
      <c r="BO11" s="49"/>
      <c r="BP11" s="52" t="str">
        <f t="shared" ca="1" si="45"/>
        <v/>
      </c>
      <c r="BQ11" s="47" t="str">
        <f t="shared" ca="1" si="46"/>
        <v/>
      </c>
      <c r="BR11" s="50"/>
      <c r="BS11" s="51" t="str">
        <f t="shared" ca="1" si="47"/>
        <v/>
      </c>
      <c r="BT11" s="47" t="str">
        <f t="shared" ca="1" si="48"/>
        <v/>
      </c>
      <c r="BU11" s="51" t="str">
        <f t="shared" ca="1" si="49"/>
        <v/>
      </c>
      <c r="BV11" s="51" t="str">
        <f t="shared" ca="1" si="50"/>
        <v/>
      </c>
      <c r="BW11" s="50" t="s">
        <v>222</v>
      </c>
      <c r="BX11" s="47" t="s">
        <v>222</v>
      </c>
      <c r="BY11" s="40" t="str">
        <f t="shared" ca="1" si="4"/>
        <v/>
      </c>
      <c r="BZ11" s="41"/>
      <c r="CA11" s="64"/>
      <c r="CB11" s="65">
        <f t="shared" ca="1" si="51"/>
        <v>0</v>
      </c>
      <c r="CC11" s="66" t="str">
        <f ca="1">IF(A11="","",Entry!$B$3)</f>
        <v/>
      </c>
      <c r="CD11" s="66">
        <f t="shared" si="53"/>
        <v>10</v>
      </c>
      <c r="CH11" s="63" t="str">
        <f>IF('Payroll Form'!G25="","",'Payroll Form'!G25)</f>
        <v/>
      </c>
    </row>
    <row r="12" spans="1:86" x14ac:dyDescent="0.2">
      <c r="A12" s="47" t="str">
        <f t="shared" ca="1" si="5"/>
        <v/>
      </c>
      <c r="B12" s="47" t="str">
        <f t="shared" ca="1" si="6"/>
        <v/>
      </c>
      <c r="C12" s="51" t="str">
        <f t="shared" ca="1" si="7"/>
        <v/>
      </c>
      <c r="D12" s="47" t="str">
        <f t="shared" ca="1" si="8"/>
        <v/>
      </c>
      <c r="E12" s="48" t="str">
        <f ca="1">IF(A12="","",Entry!$J$2)</f>
        <v/>
      </c>
      <c r="F12" s="47" t="str">
        <f t="shared" ca="1" si="9"/>
        <v/>
      </c>
      <c r="G12" s="49"/>
      <c r="H12" s="52" t="str">
        <f t="shared" ca="1" si="10"/>
        <v/>
      </c>
      <c r="I12" s="47" t="str">
        <f t="shared" ca="1" si="11"/>
        <v/>
      </c>
      <c r="J12" s="50"/>
      <c r="K12" s="51" t="str">
        <f t="shared" ca="1" si="12"/>
        <v/>
      </c>
      <c r="L12" s="47" t="str">
        <f t="shared" ca="1" si="13"/>
        <v/>
      </c>
      <c r="M12" s="51" t="str">
        <f t="shared" ca="1" si="14"/>
        <v/>
      </c>
      <c r="N12" s="51" t="str">
        <f t="shared" ca="1" si="15"/>
        <v/>
      </c>
      <c r="O12" s="50"/>
      <c r="P12" s="47"/>
      <c r="Q12" s="40" t="str">
        <f t="shared" ca="1" si="16"/>
        <v/>
      </c>
      <c r="R12" s="47" t="str">
        <f t="shared" ca="1" si="17"/>
        <v/>
      </c>
      <c r="S12" s="49"/>
      <c r="T12" s="52" t="str">
        <f t="shared" ca="1" si="18"/>
        <v/>
      </c>
      <c r="U12" s="47" t="str">
        <f t="shared" ca="1" si="19"/>
        <v/>
      </c>
      <c r="V12" s="50"/>
      <c r="W12" s="51" t="str">
        <f t="shared" ca="1" si="20"/>
        <v/>
      </c>
      <c r="X12" s="47" t="str">
        <f t="shared" ca="1" si="21"/>
        <v/>
      </c>
      <c r="Y12" s="51" t="str">
        <f t="shared" ca="1" si="22"/>
        <v/>
      </c>
      <c r="Z12" s="51" t="str">
        <f t="shared" ca="1" si="23"/>
        <v/>
      </c>
      <c r="AA12" s="50"/>
      <c r="AB12" s="47"/>
      <c r="AC12" s="40" t="str">
        <f t="shared" ca="1" si="0"/>
        <v/>
      </c>
      <c r="AD12" s="47" t="str">
        <f t="shared" ca="1" si="24"/>
        <v/>
      </c>
      <c r="AE12" s="49"/>
      <c r="AF12" s="52" t="str">
        <f t="shared" ca="1" si="52"/>
        <v/>
      </c>
      <c r="AG12" s="47" t="str">
        <f t="shared" ca="1" si="25"/>
        <v/>
      </c>
      <c r="AH12" s="50"/>
      <c r="AI12" s="51" t="str">
        <f t="shared" ca="1" si="26"/>
        <v/>
      </c>
      <c r="AJ12" s="47" t="str">
        <f t="shared" ca="1" si="27"/>
        <v/>
      </c>
      <c r="AK12" s="51" t="str">
        <f t="shared" ca="1" si="28"/>
        <v/>
      </c>
      <c r="AL12" s="51" t="str">
        <f t="shared" ca="1" si="29"/>
        <v/>
      </c>
      <c r="AM12" s="50" t="s">
        <v>222</v>
      </c>
      <c r="AN12" s="47" t="s">
        <v>222</v>
      </c>
      <c r="AO12" s="40" t="str">
        <f t="shared" ca="1" si="1"/>
        <v/>
      </c>
      <c r="AP12" s="47" t="str">
        <f t="shared" ca="1" si="30"/>
        <v/>
      </c>
      <c r="AQ12" s="49"/>
      <c r="AR12" s="52" t="str">
        <f t="shared" ca="1" si="31"/>
        <v/>
      </c>
      <c r="AS12" s="47" t="str">
        <f t="shared" ca="1" si="32"/>
        <v/>
      </c>
      <c r="AT12" s="50"/>
      <c r="AU12" s="51" t="str">
        <f t="shared" ca="1" si="33"/>
        <v/>
      </c>
      <c r="AV12" s="47" t="str">
        <f t="shared" ca="1" si="34"/>
        <v/>
      </c>
      <c r="AW12" s="51" t="str">
        <f t="shared" ca="1" si="35"/>
        <v/>
      </c>
      <c r="AX12" s="51" t="str">
        <f t="shared" ca="1" si="36"/>
        <v/>
      </c>
      <c r="AY12" s="50" t="s">
        <v>222</v>
      </c>
      <c r="AZ12" s="47" t="str">
        <f>IF(Entry!$I20="","",Entry!$I20)</f>
        <v/>
      </c>
      <c r="BA12" s="40" t="str">
        <f t="shared" ca="1" si="2"/>
        <v/>
      </c>
      <c r="BB12" s="47" t="str">
        <f t="shared" ca="1" si="37"/>
        <v/>
      </c>
      <c r="BC12" s="49"/>
      <c r="BD12" s="52" t="str">
        <f t="shared" ca="1" si="38"/>
        <v/>
      </c>
      <c r="BE12" s="47" t="str">
        <f t="shared" ca="1" si="39"/>
        <v/>
      </c>
      <c r="BF12" s="50"/>
      <c r="BG12" s="51" t="str">
        <f t="shared" ca="1" si="40"/>
        <v/>
      </c>
      <c r="BH12" s="47" t="str">
        <f t="shared" ca="1" si="41"/>
        <v/>
      </c>
      <c r="BI12" s="51" t="str">
        <f t="shared" ca="1" si="42"/>
        <v/>
      </c>
      <c r="BJ12" s="51" t="str">
        <f t="shared" ca="1" si="43"/>
        <v/>
      </c>
      <c r="BK12" s="50" t="s">
        <v>222</v>
      </c>
      <c r="BL12" s="47" t="s">
        <v>222</v>
      </c>
      <c r="BM12" s="40" t="str">
        <f t="shared" ca="1" si="3"/>
        <v/>
      </c>
      <c r="BN12" s="47" t="str">
        <f t="shared" ca="1" si="44"/>
        <v/>
      </c>
      <c r="BO12" s="49"/>
      <c r="BP12" s="52" t="str">
        <f t="shared" ca="1" si="45"/>
        <v/>
      </c>
      <c r="BQ12" s="47" t="str">
        <f t="shared" ca="1" si="46"/>
        <v/>
      </c>
      <c r="BR12" s="50"/>
      <c r="BS12" s="51" t="str">
        <f t="shared" ca="1" si="47"/>
        <v/>
      </c>
      <c r="BT12" s="47" t="str">
        <f t="shared" ca="1" si="48"/>
        <v/>
      </c>
      <c r="BU12" s="51" t="str">
        <f t="shared" ca="1" si="49"/>
        <v/>
      </c>
      <c r="BV12" s="51" t="str">
        <f t="shared" ca="1" si="50"/>
        <v/>
      </c>
      <c r="BW12" s="50" t="s">
        <v>222</v>
      </c>
      <c r="BX12" s="47" t="s">
        <v>222</v>
      </c>
      <c r="BY12" s="40" t="str">
        <f t="shared" ca="1" si="4"/>
        <v/>
      </c>
      <c r="BZ12" s="41"/>
      <c r="CA12" s="64"/>
      <c r="CB12" s="65">
        <f t="shared" ca="1" si="51"/>
        <v>0</v>
      </c>
      <c r="CC12" s="66" t="str">
        <f ca="1">IF(A12="","",Entry!$B$3)</f>
        <v/>
      </c>
      <c r="CD12" s="66">
        <f t="shared" si="53"/>
        <v>11</v>
      </c>
      <c r="CH12" s="63" t="str">
        <f>IF('Payroll Form'!G26="","",'Payroll Form'!G26)</f>
        <v/>
      </c>
    </row>
    <row r="13" spans="1:86" x14ac:dyDescent="0.2">
      <c r="A13" s="47" t="str">
        <f t="shared" ca="1" si="5"/>
        <v/>
      </c>
      <c r="B13" s="47" t="str">
        <f t="shared" ca="1" si="6"/>
        <v/>
      </c>
      <c r="C13" s="51" t="str">
        <f t="shared" ca="1" si="7"/>
        <v/>
      </c>
      <c r="D13" s="47" t="str">
        <f t="shared" ca="1" si="8"/>
        <v/>
      </c>
      <c r="E13" s="48" t="str">
        <f ca="1">IF(A13="","",Entry!$J$2)</f>
        <v/>
      </c>
      <c r="F13" s="47" t="str">
        <f t="shared" ca="1" si="9"/>
        <v/>
      </c>
      <c r="G13" s="49"/>
      <c r="H13" s="52" t="str">
        <f t="shared" ca="1" si="10"/>
        <v/>
      </c>
      <c r="I13" s="47" t="str">
        <f t="shared" ca="1" si="11"/>
        <v/>
      </c>
      <c r="J13" s="50"/>
      <c r="K13" s="51" t="str">
        <f t="shared" ca="1" si="12"/>
        <v/>
      </c>
      <c r="L13" s="47" t="str">
        <f t="shared" ca="1" si="13"/>
        <v/>
      </c>
      <c r="M13" s="51" t="str">
        <f t="shared" ca="1" si="14"/>
        <v/>
      </c>
      <c r="N13" s="51" t="str">
        <f t="shared" ca="1" si="15"/>
        <v/>
      </c>
      <c r="O13" s="50"/>
      <c r="P13" s="47"/>
      <c r="Q13" s="40" t="str">
        <f t="shared" ca="1" si="16"/>
        <v/>
      </c>
      <c r="R13" s="47" t="str">
        <f t="shared" ca="1" si="17"/>
        <v/>
      </c>
      <c r="S13" s="49"/>
      <c r="T13" s="52" t="str">
        <f t="shared" ca="1" si="18"/>
        <v/>
      </c>
      <c r="U13" s="47" t="str">
        <f t="shared" ca="1" si="19"/>
        <v/>
      </c>
      <c r="V13" s="50"/>
      <c r="W13" s="51" t="str">
        <f t="shared" ca="1" si="20"/>
        <v/>
      </c>
      <c r="X13" s="47" t="str">
        <f t="shared" ca="1" si="21"/>
        <v/>
      </c>
      <c r="Y13" s="51" t="str">
        <f t="shared" ca="1" si="22"/>
        <v/>
      </c>
      <c r="Z13" s="51" t="str">
        <f t="shared" ca="1" si="23"/>
        <v/>
      </c>
      <c r="AA13" s="50"/>
      <c r="AB13" s="47"/>
      <c r="AC13" s="40" t="str">
        <f t="shared" ca="1" si="0"/>
        <v/>
      </c>
      <c r="AD13" s="47" t="str">
        <f t="shared" ca="1" si="24"/>
        <v/>
      </c>
      <c r="AE13" s="49"/>
      <c r="AF13" s="52" t="str">
        <f t="shared" ca="1" si="52"/>
        <v/>
      </c>
      <c r="AG13" s="47" t="str">
        <f t="shared" ca="1" si="25"/>
        <v/>
      </c>
      <c r="AH13" s="50"/>
      <c r="AI13" s="51" t="str">
        <f t="shared" ca="1" si="26"/>
        <v/>
      </c>
      <c r="AJ13" s="47" t="str">
        <f t="shared" ca="1" si="27"/>
        <v/>
      </c>
      <c r="AK13" s="51" t="str">
        <f t="shared" ca="1" si="28"/>
        <v/>
      </c>
      <c r="AL13" s="51" t="str">
        <f t="shared" ca="1" si="29"/>
        <v/>
      </c>
      <c r="AM13" s="50" t="s">
        <v>222</v>
      </c>
      <c r="AN13" s="47" t="s">
        <v>222</v>
      </c>
      <c r="AO13" s="40" t="str">
        <f t="shared" ca="1" si="1"/>
        <v/>
      </c>
      <c r="AP13" s="47" t="str">
        <f t="shared" ca="1" si="30"/>
        <v/>
      </c>
      <c r="AQ13" s="49"/>
      <c r="AR13" s="52" t="str">
        <f t="shared" ca="1" si="31"/>
        <v/>
      </c>
      <c r="AS13" s="47" t="str">
        <f t="shared" ca="1" si="32"/>
        <v/>
      </c>
      <c r="AT13" s="50"/>
      <c r="AU13" s="51" t="str">
        <f t="shared" ca="1" si="33"/>
        <v/>
      </c>
      <c r="AV13" s="47" t="str">
        <f t="shared" ca="1" si="34"/>
        <v/>
      </c>
      <c r="AW13" s="51" t="str">
        <f t="shared" ca="1" si="35"/>
        <v/>
      </c>
      <c r="AX13" s="51" t="str">
        <f t="shared" ca="1" si="36"/>
        <v/>
      </c>
      <c r="AY13" s="50" t="s">
        <v>222</v>
      </c>
      <c r="AZ13" s="47" t="str">
        <f>IF(Entry!$I21="","",Entry!$I21)</f>
        <v/>
      </c>
      <c r="BA13" s="40" t="str">
        <f t="shared" ca="1" si="2"/>
        <v/>
      </c>
      <c r="BB13" s="47" t="str">
        <f t="shared" ca="1" si="37"/>
        <v/>
      </c>
      <c r="BC13" s="49"/>
      <c r="BD13" s="52" t="str">
        <f t="shared" ca="1" si="38"/>
        <v/>
      </c>
      <c r="BE13" s="47" t="str">
        <f t="shared" ca="1" si="39"/>
        <v/>
      </c>
      <c r="BF13" s="50"/>
      <c r="BG13" s="51" t="str">
        <f t="shared" ca="1" si="40"/>
        <v/>
      </c>
      <c r="BH13" s="47" t="str">
        <f t="shared" ca="1" si="41"/>
        <v/>
      </c>
      <c r="BI13" s="51" t="str">
        <f t="shared" ca="1" si="42"/>
        <v/>
      </c>
      <c r="BJ13" s="51" t="str">
        <f t="shared" ca="1" si="43"/>
        <v/>
      </c>
      <c r="BK13" s="50" t="s">
        <v>222</v>
      </c>
      <c r="BL13" s="47" t="s">
        <v>222</v>
      </c>
      <c r="BM13" s="40" t="str">
        <f t="shared" ca="1" si="3"/>
        <v/>
      </c>
      <c r="BN13" s="47" t="str">
        <f t="shared" ca="1" si="44"/>
        <v/>
      </c>
      <c r="BO13" s="49"/>
      <c r="BP13" s="52" t="str">
        <f t="shared" ca="1" si="45"/>
        <v/>
      </c>
      <c r="BQ13" s="47" t="str">
        <f t="shared" ca="1" si="46"/>
        <v/>
      </c>
      <c r="BR13" s="50"/>
      <c r="BS13" s="51" t="str">
        <f t="shared" ca="1" si="47"/>
        <v/>
      </c>
      <c r="BT13" s="47" t="str">
        <f t="shared" ca="1" si="48"/>
        <v/>
      </c>
      <c r="BU13" s="51" t="str">
        <f t="shared" ca="1" si="49"/>
        <v/>
      </c>
      <c r="BV13" s="51" t="str">
        <f t="shared" ca="1" si="50"/>
        <v/>
      </c>
      <c r="BW13" s="50" t="s">
        <v>222</v>
      </c>
      <c r="BX13" s="47" t="s">
        <v>222</v>
      </c>
      <c r="BY13" s="40" t="str">
        <f t="shared" ca="1" si="4"/>
        <v/>
      </c>
      <c r="BZ13" s="41"/>
      <c r="CA13" s="64"/>
      <c r="CB13" s="65">
        <f t="shared" ca="1" si="51"/>
        <v>0</v>
      </c>
      <c r="CC13" s="66" t="str">
        <f ca="1">IF(A13="","",Entry!$B$3)</f>
        <v/>
      </c>
      <c r="CD13" s="66">
        <f t="shared" si="53"/>
        <v>12</v>
      </c>
      <c r="CH13" s="63" t="str">
        <f>IF('Payroll Form'!G27="","",'Payroll Form'!G27)</f>
        <v/>
      </c>
    </row>
    <row r="14" spans="1:86" x14ac:dyDescent="0.2">
      <c r="A14" s="47" t="str">
        <f t="shared" ca="1" si="5"/>
        <v/>
      </c>
      <c r="B14" s="47" t="str">
        <f t="shared" ca="1" si="6"/>
        <v/>
      </c>
      <c r="C14" s="51" t="str">
        <f t="shared" ca="1" si="7"/>
        <v/>
      </c>
      <c r="D14" s="47" t="str">
        <f t="shared" ca="1" si="8"/>
        <v/>
      </c>
      <c r="E14" s="48" t="str">
        <f ca="1">IF(A14="","",Entry!$J$2)</f>
        <v/>
      </c>
      <c r="F14" s="47" t="str">
        <f t="shared" ca="1" si="9"/>
        <v/>
      </c>
      <c r="G14" s="49"/>
      <c r="H14" s="52" t="str">
        <f t="shared" ca="1" si="10"/>
        <v/>
      </c>
      <c r="I14" s="47" t="str">
        <f t="shared" ca="1" si="11"/>
        <v/>
      </c>
      <c r="J14" s="50"/>
      <c r="K14" s="51" t="str">
        <f t="shared" ca="1" si="12"/>
        <v/>
      </c>
      <c r="L14" s="47" t="str">
        <f t="shared" ca="1" si="13"/>
        <v/>
      </c>
      <c r="M14" s="51" t="str">
        <f t="shared" ca="1" si="14"/>
        <v/>
      </c>
      <c r="N14" s="51" t="str">
        <f t="shared" ca="1" si="15"/>
        <v/>
      </c>
      <c r="O14" s="50"/>
      <c r="P14" s="47"/>
      <c r="Q14" s="40" t="str">
        <f t="shared" ca="1" si="16"/>
        <v/>
      </c>
      <c r="R14" s="47" t="str">
        <f t="shared" ca="1" si="17"/>
        <v/>
      </c>
      <c r="S14" s="49"/>
      <c r="T14" s="52" t="str">
        <f t="shared" ca="1" si="18"/>
        <v/>
      </c>
      <c r="U14" s="47" t="str">
        <f t="shared" ca="1" si="19"/>
        <v/>
      </c>
      <c r="V14" s="50"/>
      <c r="W14" s="51" t="str">
        <f t="shared" ca="1" si="20"/>
        <v/>
      </c>
      <c r="X14" s="47" t="str">
        <f t="shared" ca="1" si="21"/>
        <v/>
      </c>
      <c r="Y14" s="51" t="str">
        <f t="shared" ca="1" si="22"/>
        <v/>
      </c>
      <c r="Z14" s="51" t="str">
        <f t="shared" ca="1" si="23"/>
        <v/>
      </c>
      <c r="AA14" s="50"/>
      <c r="AB14" s="47"/>
      <c r="AC14" s="40" t="str">
        <f t="shared" ca="1" si="0"/>
        <v/>
      </c>
      <c r="AD14" s="47" t="str">
        <f t="shared" ca="1" si="24"/>
        <v/>
      </c>
      <c r="AE14" s="49"/>
      <c r="AF14" s="52" t="str">
        <f t="shared" ca="1" si="52"/>
        <v/>
      </c>
      <c r="AG14" s="47" t="str">
        <f t="shared" ca="1" si="25"/>
        <v/>
      </c>
      <c r="AH14" s="50"/>
      <c r="AI14" s="51" t="str">
        <f t="shared" ca="1" si="26"/>
        <v/>
      </c>
      <c r="AJ14" s="47" t="str">
        <f t="shared" ca="1" si="27"/>
        <v/>
      </c>
      <c r="AK14" s="51" t="str">
        <f t="shared" ca="1" si="28"/>
        <v/>
      </c>
      <c r="AL14" s="51" t="str">
        <f t="shared" ca="1" si="29"/>
        <v/>
      </c>
      <c r="AM14" s="50" t="s">
        <v>222</v>
      </c>
      <c r="AN14" s="47" t="s">
        <v>222</v>
      </c>
      <c r="AO14" s="40" t="str">
        <f t="shared" ca="1" si="1"/>
        <v/>
      </c>
      <c r="AP14" s="47" t="str">
        <f t="shared" ca="1" si="30"/>
        <v/>
      </c>
      <c r="AQ14" s="49"/>
      <c r="AR14" s="52" t="str">
        <f t="shared" ca="1" si="31"/>
        <v/>
      </c>
      <c r="AS14" s="47" t="str">
        <f t="shared" ca="1" si="32"/>
        <v/>
      </c>
      <c r="AT14" s="50"/>
      <c r="AU14" s="51" t="str">
        <f t="shared" ca="1" si="33"/>
        <v/>
      </c>
      <c r="AV14" s="47" t="str">
        <f t="shared" ca="1" si="34"/>
        <v/>
      </c>
      <c r="AW14" s="51" t="str">
        <f t="shared" ca="1" si="35"/>
        <v/>
      </c>
      <c r="AX14" s="51" t="str">
        <f t="shared" ca="1" si="36"/>
        <v/>
      </c>
      <c r="AY14" s="50" t="s">
        <v>222</v>
      </c>
      <c r="AZ14" s="47" t="str">
        <f>IF(Entry!$I22="","",Entry!$I22)</f>
        <v/>
      </c>
      <c r="BA14" s="40" t="str">
        <f t="shared" ca="1" si="2"/>
        <v/>
      </c>
      <c r="BB14" s="47" t="str">
        <f t="shared" ca="1" si="37"/>
        <v/>
      </c>
      <c r="BC14" s="49"/>
      <c r="BD14" s="52" t="str">
        <f t="shared" ca="1" si="38"/>
        <v/>
      </c>
      <c r="BE14" s="47" t="str">
        <f t="shared" ca="1" si="39"/>
        <v/>
      </c>
      <c r="BF14" s="50"/>
      <c r="BG14" s="51" t="str">
        <f t="shared" ca="1" si="40"/>
        <v/>
      </c>
      <c r="BH14" s="47" t="str">
        <f t="shared" ca="1" si="41"/>
        <v/>
      </c>
      <c r="BI14" s="51" t="str">
        <f t="shared" ca="1" si="42"/>
        <v/>
      </c>
      <c r="BJ14" s="51" t="str">
        <f t="shared" ca="1" si="43"/>
        <v/>
      </c>
      <c r="BK14" s="50" t="s">
        <v>222</v>
      </c>
      <c r="BL14" s="47" t="s">
        <v>222</v>
      </c>
      <c r="BM14" s="40" t="str">
        <f t="shared" ca="1" si="3"/>
        <v/>
      </c>
      <c r="BN14" s="47" t="str">
        <f t="shared" ca="1" si="44"/>
        <v/>
      </c>
      <c r="BO14" s="49"/>
      <c r="BP14" s="52" t="str">
        <f t="shared" ca="1" si="45"/>
        <v/>
      </c>
      <c r="BQ14" s="47" t="str">
        <f t="shared" ca="1" si="46"/>
        <v/>
      </c>
      <c r="BR14" s="50"/>
      <c r="BS14" s="51" t="str">
        <f t="shared" ca="1" si="47"/>
        <v/>
      </c>
      <c r="BT14" s="47" t="str">
        <f t="shared" ca="1" si="48"/>
        <v/>
      </c>
      <c r="BU14" s="51" t="str">
        <f t="shared" ca="1" si="49"/>
        <v/>
      </c>
      <c r="BV14" s="51" t="str">
        <f t="shared" ca="1" si="50"/>
        <v/>
      </c>
      <c r="BW14" s="50" t="s">
        <v>222</v>
      </c>
      <c r="BX14" s="47" t="s">
        <v>222</v>
      </c>
      <c r="BY14" s="40" t="str">
        <f t="shared" ca="1" si="4"/>
        <v/>
      </c>
      <c r="BZ14" s="41"/>
      <c r="CA14" s="64"/>
      <c r="CB14" s="65">
        <f t="shared" ca="1" si="51"/>
        <v>0</v>
      </c>
      <c r="CC14" s="66" t="str">
        <f ca="1">IF(A14="","",Entry!$B$3)</f>
        <v/>
      </c>
      <c r="CD14" s="66">
        <f t="shared" si="53"/>
        <v>13</v>
      </c>
      <c r="CH14" s="63" t="str">
        <f>IF('Payroll Form'!G28="","",'Payroll Form'!G28)</f>
        <v/>
      </c>
    </row>
    <row r="15" spans="1:86" x14ac:dyDescent="0.2">
      <c r="A15" s="47" t="str">
        <f t="shared" ca="1" si="5"/>
        <v/>
      </c>
      <c r="B15" s="47" t="str">
        <f t="shared" ca="1" si="6"/>
        <v/>
      </c>
      <c r="C15" s="51" t="str">
        <f t="shared" ca="1" si="7"/>
        <v/>
      </c>
      <c r="D15" s="47" t="str">
        <f t="shared" ca="1" si="8"/>
        <v/>
      </c>
      <c r="E15" s="48" t="str">
        <f ca="1">IF(A15="","",Entry!$J$2)</f>
        <v/>
      </c>
      <c r="F15" s="47" t="str">
        <f t="shared" ca="1" si="9"/>
        <v/>
      </c>
      <c r="G15" s="49"/>
      <c r="H15" s="52" t="str">
        <f t="shared" ca="1" si="10"/>
        <v/>
      </c>
      <c r="I15" s="47" t="str">
        <f t="shared" ca="1" si="11"/>
        <v/>
      </c>
      <c r="J15" s="50"/>
      <c r="K15" s="51" t="str">
        <f t="shared" ca="1" si="12"/>
        <v/>
      </c>
      <c r="L15" s="47" t="str">
        <f t="shared" ca="1" si="13"/>
        <v/>
      </c>
      <c r="M15" s="51" t="str">
        <f t="shared" ca="1" si="14"/>
        <v/>
      </c>
      <c r="N15" s="51" t="str">
        <f t="shared" ca="1" si="15"/>
        <v/>
      </c>
      <c r="O15" s="50"/>
      <c r="P15" s="47"/>
      <c r="Q15" s="40" t="str">
        <f t="shared" ca="1" si="16"/>
        <v/>
      </c>
      <c r="R15" s="47" t="str">
        <f t="shared" ca="1" si="17"/>
        <v/>
      </c>
      <c r="S15" s="49"/>
      <c r="T15" s="52" t="str">
        <f t="shared" ca="1" si="18"/>
        <v/>
      </c>
      <c r="U15" s="47" t="str">
        <f t="shared" ca="1" si="19"/>
        <v/>
      </c>
      <c r="V15" s="50"/>
      <c r="W15" s="51" t="str">
        <f t="shared" ca="1" si="20"/>
        <v/>
      </c>
      <c r="X15" s="47" t="str">
        <f t="shared" ca="1" si="21"/>
        <v/>
      </c>
      <c r="Y15" s="51" t="str">
        <f t="shared" ca="1" si="22"/>
        <v/>
      </c>
      <c r="Z15" s="51" t="str">
        <f t="shared" ca="1" si="23"/>
        <v/>
      </c>
      <c r="AA15" s="50"/>
      <c r="AB15" s="47"/>
      <c r="AC15" s="40" t="str">
        <f t="shared" ca="1" si="0"/>
        <v/>
      </c>
      <c r="AD15" s="47" t="str">
        <f t="shared" ca="1" si="24"/>
        <v/>
      </c>
      <c r="AE15" s="49"/>
      <c r="AF15" s="52" t="str">
        <f t="shared" ca="1" si="52"/>
        <v/>
      </c>
      <c r="AG15" s="47" t="str">
        <f t="shared" ca="1" si="25"/>
        <v/>
      </c>
      <c r="AH15" s="50"/>
      <c r="AI15" s="51" t="str">
        <f t="shared" ca="1" si="26"/>
        <v/>
      </c>
      <c r="AJ15" s="47" t="str">
        <f t="shared" ca="1" si="27"/>
        <v/>
      </c>
      <c r="AK15" s="51" t="str">
        <f t="shared" ca="1" si="28"/>
        <v/>
      </c>
      <c r="AL15" s="51" t="str">
        <f t="shared" ca="1" si="29"/>
        <v/>
      </c>
      <c r="AM15" s="50" t="s">
        <v>222</v>
      </c>
      <c r="AN15" s="47" t="s">
        <v>222</v>
      </c>
      <c r="AO15" s="40" t="str">
        <f t="shared" ca="1" si="1"/>
        <v/>
      </c>
      <c r="AP15" s="47" t="str">
        <f t="shared" ca="1" si="30"/>
        <v/>
      </c>
      <c r="AQ15" s="49"/>
      <c r="AR15" s="52" t="str">
        <f t="shared" ca="1" si="31"/>
        <v/>
      </c>
      <c r="AS15" s="47" t="str">
        <f t="shared" ca="1" si="32"/>
        <v/>
      </c>
      <c r="AT15" s="50"/>
      <c r="AU15" s="51" t="str">
        <f t="shared" ca="1" si="33"/>
        <v/>
      </c>
      <c r="AV15" s="47" t="str">
        <f t="shared" ca="1" si="34"/>
        <v/>
      </c>
      <c r="AW15" s="51" t="str">
        <f t="shared" ca="1" si="35"/>
        <v/>
      </c>
      <c r="AX15" s="51" t="str">
        <f t="shared" ca="1" si="36"/>
        <v/>
      </c>
      <c r="AY15" s="50" t="s">
        <v>222</v>
      </c>
      <c r="AZ15" s="47" t="str">
        <f>IF(Entry!$I23="","",Entry!$I23)</f>
        <v/>
      </c>
      <c r="BA15" s="40" t="str">
        <f t="shared" ca="1" si="2"/>
        <v/>
      </c>
      <c r="BB15" s="47" t="str">
        <f t="shared" ca="1" si="37"/>
        <v/>
      </c>
      <c r="BC15" s="49"/>
      <c r="BD15" s="52" t="str">
        <f t="shared" ca="1" si="38"/>
        <v/>
      </c>
      <c r="BE15" s="47" t="str">
        <f t="shared" ca="1" si="39"/>
        <v/>
      </c>
      <c r="BF15" s="50"/>
      <c r="BG15" s="51" t="str">
        <f t="shared" ca="1" si="40"/>
        <v/>
      </c>
      <c r="BH15" s="47" t="str">
        <f t="shared" ca="1" si="41"/>
        <v/>
      </c>
      <c r="BI15" s="51" t="str">
        <f t="shared" ca="1" si="42"/>
        <v/>
      </c>
      <c r="BJ15" s="51" t="str">
        <f t="shared" ca="1" si="43"/>
        <v/>
      </c>
      <c r="BK15" s="50" t="s">
        <v>222</v>
      </c>
      <c r="BL15" s="47" t="s">
        <v>222</v>
      </c>
      <c r="BM15" s="40" t="str">
        <f t="shared" ca="1" si="3"/>
        <v/>
      </c>
      <c r="BN15" s="47" t="str">
        <f t="shared" ca="1" si="44"/>
        <v/>
      </c>
      <c r="BO15" s="49"/>
      <c r="BP15" s="52" t="str">
        <f t="shared" ca="1" si="45"/>
        <v/>
      </c>
      <c r="BQ15" s="47" t="str">
        <f t="shared" ca="1" si="46"/>
        <v/>
      </c>
      <c r="BR15" s="50"/>
      <c r="BS15" s="51" t="str">
        <f t="shared" ca="1" si="47"/>
        <v/>
      </c>
      <c r="BT15" s="47" t="str">
        <f t="shared" ca="1" si="48"/>
        <v/>
      </c>
      <c r="BU15" s="51" t="str">
        <f t="shared" ca="1" si="49"/>
        <v/>
      </c>
      <c r="BV15" s="51" t="str">
        <f t="shared" ca="1" si="50"/>
        <v/>
      </c>
      <c r="BW15" s="50" t="s">
        <v>222</v>
      </c>
      <c r="BX15" s="47" t="s">
        <v>222</v>
      </c>
      <c r="BY15" s="40" t="str">
        <f t="shared" ca="1" si="4"/>
        <v/>
      </c>
      <c r="BZ15" s="41"/>
      <c r="CA15" s="64"/>
      <c r="CB15" s="65">
        <f t="shared" ca="1" si="51"/>
        <v>0</v>
      </c>
      <c r="CC15" s="66" t="str">
        <f ca="1">IF(A15="","",Entry!$B$3)</f>
        <v/>
      </c>
      <c r="CD15" s="66">
        <f t="shared" si="53"/>
        <v>14</v>
      </c>
      <c r="CH15" s="63" t="str">
        <f>IF('Payroll Form'!G29="","",'Payroll Form'!G29)</f>
        <v/>
      </c>
    </row>
    <row r="16" spans="1:86" x14ac:dyDescent="0.2">
      <c r="A16" s="47" t="str">
        <f t="shared" ca="1" si="5"/>
        <v/>
      </c>
      <c r="B16" s="47" t="str">
        <f t="shared" ca="1" si="6"/>
        <v/>
      </c>
      <c r="C16" s="51" t="str">
        <f t="shared" ca="1" si="7"/>
        <v/>
      </c>
      <c r="D16" s="47" t="str">
        <f t="shared" ca="1" si="8"/>
        <v/>
      </c>
      <c r="E16" s="48" t="str">
        <f ca="1">IF(A16="","",Entry!$J$2)</f>
        <v/>
      </c>
      <c r="F16" s="47" t="str">
        <f t="shared" ca="1" si="9"/>
        <v/>
      </c>
      <c r="G16" s="49"/>
      <c r="H16" s="52" t="str">
        <f t="shared" ca="1" si="10"/>
        <v/>
      </c>
      <c r="I16" s="47" t="str">
        <f t="shared" ca="1" si="11"/>
        <v/>
      </c>
      <c r="J16" s="50"/>
      <c r="K16" s="51" t="str">
        <f t="shared" ca="1" si="12"/>
        <v/>
      </c>
      <c r="L16" s="47" t="str">
        <f t="shared" ca="1" si="13"/>
        <v/>
      </c>
      <c r="M16" s="51" t="str">
        <f t="shared" ca="1" si="14"/>
        <v/>
      </c>
      <c r="N16" s="51" t="str">
        <f t="shared" ca="1" si="15"/>
        <v/>
      </c>
      <c r="O16" s="50"/>
      <c r="P16" s="47"/>
      <c r="Q16" s="40" t="str">
        <f t="shared" ca="1" si="16"/>
        <v/>
      </c>
      <c r="R16" s="47" t="str">
        <f t="shared" ca="1" si="17"/>
        <v/>
      </c>
      <c r="S16" s="49"/>
      <c r="T16" s="52" t="str">
        <f t="shared" ca="1" si="18"/>
        <v/>
      </c>
      <c r="U16" s="47" t="str">
        <f t="shared" ca="1" si="19"/>
        <v/>
      </c>
      <c r="V16" s="50"/>
      <c r="W16" s="51" t="str">
        <f t="shared" ca="1" si="20"/>
        <v/>
      </c>
      <c r="X16" s="47" t="str">
        <f t="shared" ca="1" si="21"/>
        <v/>
      </c>
      <c r="Y16" s="51" t="str">
        <f t="shared" ca="1" si="22"/>
        <v/>
      </c>
      <c r="Z16" s="51" t="str">
        <f t="shared" ca="1" si="23"/>
        <v/>
      </c>
      <c r="AA16" s="50"/>
      <c r="AB16" s="47"/>
      <c r="AC16" s="40" t="str">
        <f t="shared" ca="1" si="0"/>
        <v/>
      </c>
      <c r="AD16" s="47" t="str">
        <f t="shared" ca="1" si="24"/>
        <v/>
      </c>
      <c r="AE16" s="49"/>
      <c r="AF16" s="52" t="str">
        <f t="shared" ca="1" si="52"/>
        <v/>
      </c>
      <c r="AG16" s="47" t="str">
        <f t="shared" ca="1" si="25"/>
        <v/>
      </c>
      <c r="AH16" s="50"/>
      <c r="AI16" s="51" t="str">
        <f t="shared" ca="1" si="26"/>
        <v/>
      </c>
      <c r="AJ16" s="47" t="str">
        <f t="shared" ca="1" si="27"/>
        <v/>
      </c>
      <c r="AK16" s="51" t="str">
        <f t="shared" ca="1" si="28"/>
        <v/>
      </c>
      <c r="AL16" s="51" t="str">
        <f t="shared" ca="1" si="29"/>
        <v/>
      </c>
      <c r="AM16" s="50" t="s">
        <v>222</v>
      </c>
      <c r="AN16" s="47" t="s">
        <v>222</v>
      </c>
      <c r="AO16" s="40" t="str">
        <f t="shared" ca="1" si="1"/>
        <v/>
      </c>
      <c r="AP16" s="47" t="str">
        <f t="shared" ca="1" si="30"/>
        <v/>
      </c>
      <c r="AQ16" s="49"/>
      <c r="AR16" s="52" t="str">
        <f t="shared" ca="1" si="31"/>
        <v/>
      </c>
      <c r="AS16" s="47" t="str">
        <f t="shared" ca="1" si="32"/>
        <v/>
      </c>
      <c r="AT16" s="50"/>
      <c r="AU16" s="51" t="str">
        <f t="shared" ca="1" si="33"/>
        <v/>
      </c>
      <c r="AV16" s="47" t="str">
        <f t="shared" ca="1" si="34"/>
        <v/>
      </c>
      <c r="AW16" s="51" t="str">
        <f t="shared" ca="1" si="35"/>
        <v/>
      </c>
      <c r="AX16" s="51" t="str">
        <f t="shared" ca="1" si="36"/>
        <v/>
      </c>
      <c r="AY16" s="50" t="s">
        <v>222</v>
      </c>
      <c r="AZ16" s="47" t="str">
        <f>IF(Entry!$I24="","",Entry!$I24)</f>
        <v/>
      </c>
      <c r="BA16" s="40" t="str">
        <f t="shared" ca="1" si="2"/>
        <v/>
      </c>
      <c r="BB16" s="47" t="str">
        <f t="shared" ca="1" si="37"/>
        <v/>
      </c>
      <c r="BC16" s="49"/>
      <c r="BD16" s="52" t="str">
        <f t="shared" ca="1" si="38"/>
        <v/>
      </c>
      <c r="BE16" s="47" t="str">
        <f t="shared" ca="1" si="39"/>
        <v/>
      </c>
      <c r="BF16" s="50"/>
      <c r="BG16" s="51" t="str">
        <f t="shared" ca="1" si="40"/>
        <v/>
      </c>
      <c r="BH16" s="47" t="str">
        <f t="shared" ca="1" si="41"/>
        <v/>
      </c>
      <c r="BI16" s="51" t="str">
        <f t="shared" ca="1" si="42"/>
        <v/>
      </c>
      <c r="BJ16" s="51" t="str">
        <f t="shared" ca="1" si="43"/>
        <v/>
      </c>
      <c r="BK16" s="50" t="s">
        <v>222</v>
      </c>
      <c r="BL16" s="47" t="s">
        <v>222</v>
      </c>
      <c r="BM16" s="40" t="str">
        <f t="shared" ca="1" si="3"/>
        <v/>
      </c>
      <c r="BN16" s="47" t="str">
        <f t="shared" ca="1" si="44"/>
        <v/>
      </c>
      <c r="BO16" s="49"/>
      <c r="BP16" s="52" t="str">
        <f t="shared" ca="1" si="45"/>
        <v/>
      </c>
      <c r="BQ16" s="47" t="str">
        <f t="shared" ca="1" si="46"/>
        <v/>
      </c>
      <c r="BR16" s="50"/>
      <c r="BS16" s="51" t="str">
        <f t="shared" ca="1" si="47"/>
        <v/>
      </c>
      <c r="BT16" s="47" t="str">
        <f t="shared" ca="1" si="48"/>
        <v/>
      </c>
      <c r="BU16" s="51" t="str">
        <f t="shared" ca="1" si="49"/>
        <v/>
      </c>
      <c r="BV16" s="51" t="str">
        <f t="shared" ca="1" si="50"/>
        <v/>
      </c>
      <c r="BW16" s="50" t="s">
        <v>222</v>
      </c>
      <c r="BX16" s="47" t="s">
        <v>222</v>
      </c>
      <c r="BY16" s="40" t="str">
        <f t="shared" ca="1" si="4"/>
        <v/>
      </c>
      <c r="BZ16" s="41"/>
      <c r="CA16" s="64"/>
      <c r="CB16" s="65">
        <f t="shared" ca="1" si="51"/>
        <v>0</v>
      </c>
      <c r="CC16" s="66" t="str">
        <f ca="1">IF(A16="","",Entry!$B$3)</f>
        <v/>
      </c>
      <c r="CD16" s="66">
        <f t="shared" si="53"/>
        <v>15</v>
      </c>
      <c r="CH16" s="63" t="str">
        <f>IF('Payroll Form'!G30="","",'Payroll Form'!G30)</f>
        <v/>
      </c>
    </row>
    <row r="17" spans="1:86" x14ac:dyDescent="0.2">
      <c r="A17" s="47" t="str">
        <f t="shared" ca="1" si="5"/>
        <v/>
      </c>
      <c r="B17" s="47" t="str">
        <f t="shared" ca="1" si="6"/>
        <v/>
      </c>
      <c r="C17" s="51" t="str">
        <f t="shared" ca="1" si="7"/>
        <v/>
      </c>
      <c r="D17" s="47" t="str">
        <f t="shared" ca="1" si="8"/>
        <v/>
      </c>
      <c r="E17" s="48" t="str">
        <f ca="1">IF(A17="","",Entry!$J$2)</f>
        <v/>
      </c>
      <c r="F17" s="47" t="str">
        <f t="shared" ca="1" si="9"/>
        <v/>
      </c>
      <c r="G17" s="49"/>
      <c r="H17" s="52" t="str">
        <f t="shared" ca="1" si="10"/>
        <v/>
      </c>
      <c r="I17" s="47" t="str">
        <f t="shared" ca="1" si="11"/>
        <v/>
      </c>
      <c r="J17" s="50"/>
      <c r="K17" s="51" t="str">
        <f t="shared" ca="1" si="12"/>
        <v/>
      </c>
      <c r="L17" s="47" t="str">
        <f t="shared" ca="1" si="13"/>
        <v/>
      </c>
      <c r="M17" s="51" t="str">
        <f t="shared" ca="1" si="14"/>
        <v/>
      </c>
      <c r="N17" s="51" t="str">
        <f t="shared" ca="1" si="15"/>
        <v/>
      </c>
      <c r="O17" s="50"/>
      <c r="P17" s="47"/>
      <c r="Q17" s="40" t="str">
        <f t="shared" ca="1" si="16"/>
        <v/>
      </c>
      <c r="R17" s="47" t="str">
        <f t="shared" ca="1" si="17"/>
        <v/>
      </c>
      <c r="S17" s="49"/>
      <c r="T17" s="52" t="str">
        <f t="shared" ca="1" si="18"/>
        <v/>
      </c>
      <c r="U17" s="47" t="str">
        <f t="shared" ca="1" si="19"/>
        <v/>
      </c>
      <c r="V17" s="50"/>
      <c r="W17" s="51" t="str">
        <f t="shared" ca="1" si="20"/>
        <v/>
      </c>
      <c r="X17" s="47" t="str">
        <f t="shared" ca="1" si="21"/>
        <v/>
      </c>
      <c r="Y17" s="51" t="str">
        <f t="shared" ca="1" si="22"/>
        <v/>
      </c>
      <c r="Z17" s="51" t="str">
        <f t="shared" ca="1" si="23"/>
        <v/>
      </c>
      <c r="AA17" s="50"/>
      <c r="AB17" s="47"/>
      <c r="AC17" s="40" t="str">
        <f t="shared" ca="1" si="0"/>
        <v/>
      </c>
      <c r="AD17" s="47" t="str">
        <f t="shared" ca="1" si="24"/>
        <v/>
      </c>
      <c r="AE17" s="49"/>
      <c r="AF17" s="52" t="str">
        <f t="shared" ca="1" si="52"/>
        <v/>
      </c>
      <c r="AG17" s="47" t="str">
        <f t="shared" ca="1" si="25"/>
        <v/>
      </c>
      <c r="AH17" s="50"/>
      <c r="AI17" s="51" t="str">
        <f t="shared" ca="1" si="26"/>
        <v/>
      </c>
      <c r="AJ17" s="47" t="str">
        <f t="shared" ca="1" si="27"/>
        <v/>
      </c>
      <c r="AK17" s="51" t="str">
        <f t="shared" ca="1" si="28"/>
        <v/>
      </c>
      <c r="AL17" s="51" t="str">
        <f t="shared" ca="1" si="29"/>
        <v/>
      </c>
      <c r="AM17" s="50" t="s">
        <v>222</v>
      </c>
      <c r="AN17" s="47" t="s">
        <v>222</v>
      </c>
      <c r="AO17" s="40" t="str">
        <f t="shared" ca="1" si="1"/>
        <v/>
      </c>
      <c r="AP17" s="47" t="str">
        <f t="shared" ca="1" si="30"/>
        <v/>
      </c>
      <c r="AQ17" s="49"/>
      <c r="AR17" s="52" t="str">
        <f t="shared" ca="1" si="31"/>
        <v/>
      </c>
      <c r="AS17" s="47" t="str">
        <f t="shared" ca="1" si="32"/>
        <v/>
      </c>
      <c r="AT17" s="50"/>
      <c r="AU17" s="51" t="str">
        <f t="shared" ca="1" si="33"/>
        <v/>
      </c>
      <c r="AV17" s="47" t="str">
        <f t="shared" ca="1" si="34"/>
        <v/>
      </c>
      <c r="AW17" s="51" t="str">
        <f t="shared" ca="1" si="35"/>
        <v/>
      </c>
      <c r="AX17" s="51" t="str">
        <f t="shared" ca="1" si="36"/>
        <v/>
      </c>
      <c r="AY17" s="50" t="s">
        <v>222</v>
      </c>
      <c r="AZ17" s="47" t="str">
        <f>IF(Entry!$I25="","",Entry!$I25)</f>
        <v/>
      </c>
      <c r="BA17" s="40" t="str">
        <f t="shared" ca="1" si="2"/>
        <v/>
      </c>
      <c r="BB17" s="47" t="str">
        <f t="shared" ca="1" si="37"/>
        <v/>
      </c>
      <c r="BC17" s="49"/>
      <c r="BD17" s="52" t="str">
        <f t="shared" ca="1" si="38"/>
        <v/>
      </c>
      <c r="BE17" s="47" t="str">
        <f t="shared" ca="1" si="39"/>
        <v/>
      </c>
      <c r="BF17" s="50"/>
      <c r="BG17" s="51" t="str">
        <f t="shared" ca="1" si="40"/>
        <v/>
      </c>
      <c r="BH17" s="47" t="str">
        <f t="shared" ca="1" si="41"/>
        <v/>
      </c>
      <c r="BI17" s="51" t="str">
        <f t="shared" ca="1" si="42"/>
        <v/>
      </c>
      <c r="BJ17" s="51" t="str">
        <f t="shared" ca="1" si="43"/>
        <v/>
      </c>
      <c r="BK17" s="50" t="s">
        <v>222</v>
      </c>
      <c r="BL17" s="47" t="s">
        <v>222</v>
      </c>
      <c r="BM17" s="40" t="str">
        <f t="shared" ca="1" si="3"/>
        <v/>
      </c>
      <c r="BN17" s="47" t="str">
        <f t="shared" ca="1" si="44"/>
        <v/>
      </c>
      <c r="BO17" s="49"/>
      <c r="BP17" s="52" t="str">
        <f t="shared" ca="1" si="45"/>
        <v/>
      </c>
      <c r="BQ17" s="47" t="str">
        <f t="shared" ca="1" si="46"/>
        <v/>
      </c>
      <c r="BR17" s="50"/>
      <c r="BS17" s="51" t="str">
        <f t="shared" ca="1" si="47"/>
        <v/>
      </c>
      <c r="BT17" s="47" t="str">
        <f t="shared" ca="1" si="48"/>
        <v/>
      </c>
      <c r="BU17" s="51" t="str">
        <f t="shared" ca="1" si="49"/>
        <v/>
      </c>
      <c r="BV17" s="51" t="str">
        <f t="shared" ca="1" si="50"/>
        <v/>
      </c>
      <c r="BW17" s="50" t="s">
        <v>222</v>
      </c>
      <c r="BX17" s="47" t="s">
        <v>222</v>
      </c>
      <c r="BY17" s="40" t="str">
        <f t="shared" ca="1" si="4"/>
        <v/>
      </c>
      <c r="BZ17" s="41"/>
      <c r="CA17" s="64"/>
      <c r="CB17" s="65">
        <f t="shared" ca="1" si="51"/>
        <v>0</v>
      </c>
      <c r="CC17" s="66" t="str">
        <f ca="1">IF(A17="","",Entry!$B$3)</f>
        <v/>
      </c>
      <c r="CD17" s="66">
        <f t="shared" si="53"/>
        <v>16</v>
      </c>
      <c r="CH17" s="63" t="str">
        <f>IF('Payroll Form'!G31="","",'Payroll Form'!G31)</f>
        <v/>
      </c>
    </row>
    <row r="18" spans="1:86" x14ac:dyDescent="0.2">
      <c r="A18" s="47" t="str">
        <f t="shared" ca="1" si="5"/>
        <v/>
      </c>
      <c r="B18" s="47" t="str">
        <f t="shared" ca="1" si="6"/>
        <v/>
      </c>
      <c r="C18" s="51" t="str">
        <f t="shared" ca="1" si="7"/>
        <v/>
      </c>
      <c r="D18" s="47" t="str">
        <f t="shared" ca="1" si="8"/>
        <v/>
      </c>
      <c r="E18" s="48" t="str">
        <f ca="1">IF(A18="","",Entry!$J$2)</f>
        <v/>
      </c>
      <c r="F18" s="47" t="str">
        <f t="shared" ca="1" si="9"/>
        <v/>
      </c>
      <c r="G18" s="49"/>
      <c r="H18" s="52" t="str">
        <f t="shared" ca="1" si="10"/>
        <v/>
      </c>
      <c r="I18" s="47" t="str">
        <f t="shared" ca="1" si="11"/>
        <v/>
      </c>
      <c r="J18" s="50"/>
      <c r="K18" s="51" t="str">
        <f t="shared" ca="1" si="12"/>
        <v/>
      </c>
      <c r="L18" s="47" t="str">
        <f t="shared" ca="1" si="13"/>
        <v/>
      </c>
      <c r="M18" s="51" t="str">
        <f t="shared" ca="1" si="14"/>
        <v/>
      </c>
      <c r="N18" s="51" t="str">
        <f t="shared" ca="1" si="15"/>
        <v/>
      </c>
      <c r="O18" s="50"/>
      <c r="P18" s="47"/>
      <c r="Q18" s="40" t="str">
        <f t="shared" ca="1" si="16"/>
        <v/>
      </c>
      <c r="R18" s="47" t="str">
        <f t="shared" ca="1" si="17"/>
        <v/>
      </c>
      <c r="S18" s="49"/>
      <c r="T18" s="52" t="str">
        <f t="shared" ca="1" si="18"/>
        <v/>
      </c>
      <c r="U18" s="47" t="str">
        <f t="shared" ca="1" si="19"/>
        <v/>
      </c>
      <c r="V18" s="50"/>
      <c r="W18" s="51" t="str">
        <f t="shared" ca="1" si="20"/>
        <v/>
      </c>
      <c r="X18" s="47" t="str">
        <f t="shared" ca="1" si="21"/>
        <v/>
      </c>
      <c r="Y18" s="51" t="str">
        <f t="shared" ca="1" si="22"/>
        <v/>
      </c>
      <c r="Z18" s="51" t="str">
        <f t="shared" ca="1" si="23"/>
        <v/>
      </c>
      <c r="AA18" s="50"/>
      <c r="AB18" s="47"/>
      <c r="AC18" s="40" t="str">
        <f t="shared" ca="1" si="0"/>
        <v/>
      </c>
      <c r="AD18" s="47" t="str">
        <f t="shared" ca="1" si="24"/>
        <v/>
      </c>
      <c r="AE18" s="49"/>
      <c r="AF18" s="52" t="str">
        <f t="shared" ca="1" si="52"/>
        <v/>
      </c>
      <c r="AG18" s="47" t="str">
        <f t="shared" ca="1" si="25"/>
        <v/>
      </c>
      <c r="AH18" s="50"/>
      <c r="AI18" s="51" t="str">
        <f t="shared" ca="1" si="26"/>
        <v/>
      </c>
      <c r="AJ18" s="47" t="str">
        <f t="shared" ca="1" si="27"/>
        <v/>
      </c>
      <c r="AK18" s="51" t="str">
        <f t="shared" ca="1" si="28"/>
        <v/>
      </c>
      <c r="AL18" s="51" t="str">
        <f t="shared" ca="1" si="29"/>
        <v/>
      </c>
      <c r="AM18" s="50" t="s">
        <v>222</v>
      </c>
      <c r="AN18" s="47" t="s">
        <v>222</v>
      </c>
      <c r="AO18" s="40" t="str">
        <f t="shared" ca="1" si="1"/>
        <v/>
      </c>
      <c r="AP18" s="47" t="str">
        <f t="shared" ca="1" si="30"/>
        <v/>
      </c>
      <c r="AQ18" s="49"/>
      <c r="AR18" s="52" t="str">
        <f t="shared" ca="1" si="31"/>
        <v/>
      </c>
      <c r="AS18" s="47" t="str">
        <f t="shared" ca="1" si="32"/>
        <v/>
      </c>
      <c r="AT18" s="50"/>
      <c r="AU18" s="51" t="str">
        <f t="shared" ca="1" si="33"/>
        <v/>
      </c>
      <c r="AV18" s="47" t="str">
        <f t="shared" ca="1" si="34"/>
        <v/>
      </c>
      <c r="AW18" s="51" t="str">
        <f t="shared" ca="1" si="35"/>
        <v/>
      </c>
      <c r="AX18" s="51" t="str">
        <f t="shared" ca="1" si="36"/>
        <v/>
      </c>
      <c r="AY18" s="50" t="s">
        <v>222</v>
      </c>
      <c r="AZ18" s="47" t="str">
        <f>IF(Entry!$I26="","",Entry!$I26)</f>
        <v/>
      </c>
      <c r="BA18" s="40" t="str">
        <f t="shared" ca="1" si="2"/>
        <v/>
      </c>
      <c r="BB18" s="47" t="str">
        <f t="shared" ca="1" si="37"/>
        <v/>
      </c>
      <c r="BC18" s="49"/>
      <c r="BD18" s="52" t="str">
        <f t="shared" ca="1" si="38"/>
        <v/>
      </c>
      <c r="BE18" s="47" t="str">
        <f t="shared" ca="1" si="39"/>
        <v/>
      </c>
      <c r="BF18" s="50"/>
      <c r="BG18" s="51" t="str">
        <f t="shared" ca="1" si="40"/>
        <v/>
      </c>
      <c r="BH18" s="47" t="str">
        <f t="shared" ca="1" si="41"/>
        <v/>
      </c>
      <c r="BI18" s="51" t="str">
        <f t="shared" ca="1" si="42"/>
        <v/>
      </c>
      <c r="BJ18" s="51" t="str">
        <f t="shared" ca="1" si="43"/>
        <v/>
      </c>
      <c r="BK18" s="50" t="s">
        <v>222</v>
      </c>
      <c r="BL18" s="47" t="s">
        <v>222</v>
      </c>
      <c r="BM18" s="40" t="str">
        <f t="shared" ca="1" si="3"/>
        <v/>
      </c>
      <c r="BN18" s="47" t="str">
        <f t="shared" ca="1" si="44"/>
        <v/>
      </c>
      <c r="BO18" s="49"/>
      <c r="BP18" s="52" t="str">
        <f t="shared" ca="1" si="45"/>
        <v/>
      </c>
      <c r="BQ18" s="47" t="str">
        <f t="shared" ca="1" si="46"/>
        <v/>
      </c>
      <c r="BR18" s="50"/>
      <c r="BS18" s="51" t="str">
        <f t="shared" ca="1" si="47"/>
        <v/>
      </c>
      <c r="BT18" s="47" t="str">
        <f t="shared" ca="1" si="48"/>
        <v/>
      </c>
      <c r="BU18" s="51" t="str">
        <f t="shared" ca="1" si="49"/>
        <v/>
      </c>
      <c r="BV18" s="51" t="str">
        <f t="shared" ca="1" si="50"/>
        <v/>
      </c>
      <c r="BW18" s="50" t="s">
        <v>222</v>
      </c>
      <c r="BX18" s="47" t="s">
        <v>222</v>
      </c>
      <c r="BY18" s="40" t="str">
        <f t="shared" ca="1" si="4"/>
        <v/>
      </c>
      <c r="BZ18" s="41"/>
      <c r="CA18" s="64"/>
      <c r="CB18" s="65">
        <f t="shared" ca="1" si="51"/>
        <v>0</v>
      </c>
      <c r="CC18" s="66" t="str">
        <f ca="1">IF(A18="","",Entry!$B$3)</f>
        <v/>
      </c>
      <c r="CD18" s="66">
        <f t="shared" si="53"/>
        <v>17</v>
      </c>
      <c r="CH18" s="63" t="str">
        <f>IF('Payroll Form'!G32="","",'Payroll Form'!G32)</f>
        <v/>
      </c>
    </row>
    <row r="19" spans="1:86" x14ac:dyDescent="0.2">
      <c r="A19" s="47" t="str">
        <f t="shared" ca="1" si="5"/>
        <v/>
      </c>
      <c r="B19" s="47" t="str">
        <f t="shared" ca="1" si="6"/>
        <v/>
      </c>
      <c r="C19" s="51" t="str">
        <f t="shared" ca="1" si="7"/>
        <v/>
      </c>
      <c r="D19" s="47" t="str">
        <f t="shared" ca="1" si="8"/>
        <v/>
      </c>
      <c r="E19" s="48" t="str">
        <f ca="1">IF(A19="","",Entry!$J$2)</f>
        <v/>
      </c>
      <c r="F19" s="47" t="str">
        <f t="shared" ca="1" si="9"/>
        <v/>
      </c>
      <c r="G19" s="49"/>
      <c r="H19" s="52" t="str">
        <f t="shared" ca="1" si="10"/>
        <v/>
      </c>
      <c r="I19" s="47" t="str">
        <f t="shared" ca="1" si="11"/>
        <v/>
      </c>
      <c r="J19" s="50"/>
      <c r="K19" s="51" t="str">
        <f t="shared" ca="1" si="12"/>
        <v/>
      </c>
      <c r="L19" s="47" t="str">
        <f t="shared" ca="1" si="13"/>
        <v/>
      </c>
      <c r="M19" s="51" t="str">
        <f t="shared" ca="1" si="14"/>
        <v/>
      </c>
      <c r="N19" s="51" t="str">
        <f t="shared" ca="1" si="15"/>
        <v/>
      </c>
      <c r="O19" s="50"/>
      <c r="P19" s="47"/>
      <c r="Q19" s="40" t="str">
        <f t="shared" ca="1" si="16"/>
        <v/>
      </c>
      <c r="R19" s="47" t="str">
        <f t="shared" ca="1" si="17"/>
        <v/>
      </c>
      <c r="S19" s="49"/>
      <c r="T19" s="52" t="str">
        <f t="shared" ca="1" si="18"/>
        <v/>
      </c>
      <c r="U19" s="47" t="str">
        <f t="shared" ca="1" si="19"/>
        <v/>
      </c>
      <c r="V19" s="50"/>
      <c r="W19" s="51" t="str">
        <f t="shared" ca="1" si="20"/>
        <v/>
      </c>
      <c r="X19" s="47" t="str">
        <f t="shared" ca="1" si="21"/>
        <v/>
      </c>
      <c r="Y19" s="51" t="str">
        <f t="shared" ca="1" si="22"/>
        <v/>
      </c>
      <c r="Z19" s="51" t="str">
        <f t="shared" ca="1" si="23"/>
        <v/>
      </c>
      <c r="AA19" s="50"/>
      <c r="AB19" s="47"/>
      <c r="AC19" s="40" t="str">
        <f t="shared" ca="1" si="0"/>
        <v/>
      </c>
      <c r="AD19" s="47" t="str">
        <f t="shared" ca="1" si="24"/>
        <v/>
      </c>
      <c r="AE19" s="49"/>
      <c r="AF19" s="52" t="str">
        <f t="shared" ca="1" si="52"/>
        <v/>
      </c>
      <c r="AG19" s="47" t="str">
        <f t="shared" ca="1" si="25"/>
        <v/>
      </c>
      <c r="AH19" s="50"/>
      <c r="AI19" s="51" t="str">
        <f t="shared" ca="1" si="26"/>
        <v/>
      </c>
      <c r="AJ19" s="47" t="str">
        <f t="shared" ca="1" si="27"/>
        <v/>
      </c>
      <c r="AK19" s="51" t="str">
        <f t="shared" ca="1" si="28"/>
        <v/>
      </c>
      <c r="AL19" s="51" t="str">
        <f t="shared" ca="1" si="29"/>
        <v/>
      </c>
      <c r="AM19" s="50" t="s">
        <v>222</v>
      </c>
      <c r="AN19" s="47" t="s">
        <v>222</v>
      </c>
      <c r="AO19" s="40" t="str">
        <f t="shared" ca="1" si="1"/>
        <v/>
      </c>
      <c r="AP19" s="47" t="str">
        <f t="shared" ca="1" si="30"/>
        <v/>
      </c>
      <c r="AQ19" s="49"/>
      <c r="AR19" s="52" t="str">
        <f t="shared" ca="1" si="31"/>
        <v/>
      </c>
      <c r="AS19" s="47" t="str">
        <f t="shared" ca="1" si="32"/>
        <v/>
      </c>
      <c r="AT19" s="50"/>
      <c r="AU19" s="51" t="str">
        <f t="shared" ca="1" si="33"/>
        <v/>
      </c>
      <c r="AV19" s="47" t="str">
        <f t="shared" ca="1" si="34"/>
        <v/>
      </c>
      <c r="AW19" s="51" t="str">
        <f t="shared" ca="1" si="35"/>
        <v/>
      </c>
      <c r="AX19" s="51" t="str">
        <f t="shared" ca="1" si="36"/>
        <v/>
      </c>
      <c r="AY19" s="50" t="s">
        <v>222</v>
      </c>
      <c r="AZ19" s="47" t="str">
        <f>IF(Entry!$I27="","",Entry!$I27)</f>
        <v/>
      </c>
      <c r="BA19" s="40" t="str">
        <f t="shared" ca="1" si="2"/>
        <v/>
      </c>
      <c r="BB19" s="47" t="str">
        <f t="shared" ca="1" si="37"/>
        <v/>
      </c>
      <c r="BC19" s="49"/>
      <c r="BD19" s="52" t="str">
        <f t="shared" ca="1" si="38"/>
        <v/>
      </c>
      <c r="BE19" s="47" t="str">
        <f t="shared" ca="1" si="39"/>
        <v/>
      </c>
      <c r="BF19" s="50"/>
      <c r="BG19" s="51" t="str">
        <f t="shared" ca="1" si="40"/>
        <v/>
      </c>
      <c r="BH19" s="47" t="str">
        <f t="shared" ca="1" si="41"/>
        <v/>
      </c>
      <c r="BI19" s="51" t="str">
        <f t="shared" ca="1" si="42"/>
        <v/>
      </c>
      <c r="BJ19" s="51" t="str">
        <f t="shared" ca="1" si="43"/>
        <v/>
      </c>
      <c r="BK19" s="50" t="s">
        <v>222</v>
      </c>
      <c r="BL19" s="47" t="s">
        <v>222</v>
      </c>
      <c r="BM19" s="40" t="str">
        <f t="shared" ca="1" si="3"/>
        <v/>
      </c>
      <c r="BN19" s="47" t="str">
        <f t="shared" ca="1" si="44"/>
        <v/>
      </c>
      <c r="BO19" s="49"/>
      <c r="BP19" s="52" t="str">
        <f t="shared" ca="1" si="45"/>
        <v/>
      </c>
      <c r="BQ19" s="47" t="str">
        <f t="shared" ca="1" si="46"/>
        <v/>
      </c>
      <c r="BR19" s="50"/>
      <c r="BS19" s="51" t="str">
        <f t="shared" ca="1" si="47"/>
        <v/>
      </c>
      <c r="BT19" s="47" t="str">
        <f t="shared" ca="1" si="48"/>
        <v/>
      </c>
      <c r="BU19" s="51" t="str">
        <f t="shared" ca="1" si="49"/>
        <v/>
      </c>
      <c r="BV19" s="51" t="str">
        <f t="shared" ca="1" si="50"/>
        <v/>
      </c>
      <c r="BW19" s="50" t="s">
        <v>222</v>
      </c>
      <c r="BX19" s="47" t="s">
        <v>222</v>
      </c>
      <c r="BY19" s="40" t="str">
        <f t="shared" ca="1" si="4"/>
        <v/>
      </c>
      <c r="BZ19" s="41"/>
      <c r="CA19" s="64"/>
      <c r="CB19" s="65">
        <f t="shared" ca="1" si="51"/>
        <v>0</v>
      </c>
      <c r="CC19" s="66" t="str">
        <f ca="1">IF(A19="","",Entry!$B$3)</f>
        <v/>
      </c>
      <c r="CD19" s="66">
        <f t="shared" si="53"/>
        <v>18</v>
      </c>
      <c r="CH19" s="63" t="str">
        <f>IF('Payroll Form'!G33="","",'Payroll Form'!G33)</f>
        <v/>
      </c>
    </row>
    <row r="20" spans="1:86" x14ac:dyDescent="0.2">
      <c r="A20" s="47" t="str">
        <f t="shared" ca="1" si="5"/>
        <v/>
      </c>
      <c r="B20" s="47" t="str">
        <f t="shared" ca="1" si="6"/>
        <v/>
      </c>
      <c r="C20" s="51" t="str">
        <f t="shared" ca="1" si="7"/>
        <v/>
      </c>
      <c r="D20" s="47" t="str">
        <f t="shared" ca="1" si="8"/>
        <v/>
      </c>
      <c r="E20" s="48" t="str">
        <f ca="1">IF(A20="","",Entry!$J$2)</f>
        <v/>
      </c>
      <c r="F20" s="47" t="str">
        <f t="shared" ca="1" si="9"/>
        <v/>
      </c>
      <c r="G20" s="49"/>
      <c r="H20" s="52" t="str">
        <f t="shared" ca="1" si="10"/>
        <v/>
      </c>
      <c r="I20" s="47" t="str">
        <f t="shared" ca="1" si="11"/>
        <v/>
      </c>
      <c r="J20" s="50"/>
      <c r="K20" s="51" t="str">
        <f t="shared" ca="1" si="12"/>
        <v/>
      </c>
      <c r="L20" s="47" t="str">
        <f t="shared" ca="1" si="13"/>
        <v/>
      </c>
      <c r="M20" s="51" t="str">
        <f t="shared" ca="1" si="14"/>
        <v/>
      </c>
      <c r="N20" s="51" t="str">
        <f t="shared" ca="1" si="15"/>
        <v/>
      </c>
      <c r="O20" s="50"/>
      <c r="P20" s="47"/>
      <c r="Q20" s="40" t="str">
        <f t="shared" ca="1" si="16"/>
        <v/>
      </c>
      <c r="R20" s="47" t="str">
        <f t="shared" ca="1" si="17"/>
        <v/>
      </c>
      <c r="S20" s="49"/>
      <c r="T20" s="52" t="str">
        <f t="shared" ca="1" si="18"/>
        <v/>
      </c>
      <c r="U20" s="47" t="str">
        <f t="shared" ca="1" si="19"/>
        <v/>
      </c>
      <c r="V20" s="50"/>
      <c r="W20" s="51" t="str">
        <f t="shared" ca="1" si="20"/>
        <v/>
      </c>
      <c r="X20" s="47" t="str">
        <f t="shared" ca="1" si="21"/>
        <v/>
      </c>
      <c r="Y20" s="51" t="str">
        <f t="shared" ca="1" si="22"/>
        <v/>
      </c>
      <c r="Z20" s="51" t="str">
        <f t="shared" ca="1" si="23"/>
        <v/>
      </c>
      <c r="AA20" s="50"/>
      <c r="AB20" s="47"/>
      <c r="AC20" s="40" t="str">
        <f t="shared" ca="1" si="0"/>
        <v/>
      </c>
      <c r="AD20" s="47" t="str">
        <f t="shared" ca="1" si="24"/>
        <v/>
      </c>
      <c r="AE20" s="49"/>
      <c r="AF20" s="52" t="str">
        <f t="shared" ca="1" si="52"/>
        <v/>
      </c>
      <c r="AG20" s="47" t="str">
        <f t="shared" ca="1" si="25"/>
        <v/>
      </c>
      <c r="AH20" s="50"/>
      <c r="AI20" s="51" t="str">
        <f t="shared" ca="1" si="26"/>
        <v/>
      </c>
      <c r="AJ20" s="47" t="str">
        <f t="shared" ca="1" si="27"/>
        <v/>
      </c>
      <c r="AK20" s="51" t="str">
        <f t="shared" ca="1" si="28"/>
        <v/>
      </c>
      <c r="AL20" s="51" t="str">
        <f t="shared" ca="1" si="29"/>
        <v/>
      </c>
      <c r="AM20" s="50" t="s">
        <v>222</v>
      </c>
      <c r="AN20" s="47" t="s">
        <v>222</v>
      </c>
      <c r="AO20" s="40" t="str">
        <f t="shared" ca="1" si="1"/>
        <v/>
      </c>
      <c r="AP20" s="47" t="str">
        <f t="shared" ca="1" si="30"/>
        <v/>
      </c>
      <c r="AQ20" s="49"/>
      <c r="AR20" s="52" t="str">
        <f t="shared" ca="1" si="31"/>
        <v/>
      </c>
      <c r="AS20" s="47" t="str">
        <f t="shared" ca="1" si="32"/>
        <v/>
      </c>
      <c r="AT20" s="50"/>
      <c r="AU20" s="51" t="str">
        <f t="shared" ca="1" si="33"/>
        <v/>
      </c>
      <c r="AV20" s="47" t="str">
        <f t="shared" ca="1" si="34"/>
        <v/>
      </c>
      <c r="AW20" s="51" t="str">
        <f t="shared" ca="1" si="35"/>
        <v/>
      </c>
      <c r="AX20" s="51" t="str">
        <f t="shared" ca="1" si="36"/>
        <v/>
      </c>
      <c r="AY20" s="50" t="s">
        <v>222</v>
      </c>
      <c r="AZ20" s="47" t="str">
        <f>IF(Entry!$I28="","",Entry!$I28)</f>
        <v/>
      </c>
      <c r="BA20" s="40" t="str">
        <f t="shared" ca="1" si="2"/>
        <v/>
      </c>
      <c r="BB20" s="47" t="str">
        <f t="shared" ca="1" si="37"/>
        <v/>
      </c>
      <c r="BC20" s="49"/>
      <c r="BD20" s="52" t="str">
        <f t="shared" ca="1" si="38"/>
        <v/>
      </c>
      <c r="BE20" s="47" t="str">
        <f t="shared" ca="1" si="39"/>
        <v/>
      </c>
      <c r="BF20" s="50"/>
      <c r="BG20" s="51" t="str">
        <f t="shared" ca="1" si="40"/>
        <v/>
      </c>
      <c r="BH20" s="47" t="str">
        <f t="shared" ca="1" si="41"/>
        <v/>
      </c>
      <c r="BI20" s="51" t="str">
        <f t="shared" ca="1" si="42"/>
        <v/>
      </c>
      <c r="BJ20" s="51" t="str">
        <f t="shared" ca="1" si="43"/>
        <v/>
      </c>
      <c r="BK20" s="50" t="s">
        <v>222</v>
      </c>
      <c r="BL20" s="47" t="s">
        <v>222</v>
      </c>
      <c r="BM20" s="40" t="str">
        <f t="shared" ca="1" si="3"/>
        <v/>
      </c>
      <c r="BN20" s="47" t="str">
        <f t="shared" ca="1" si="44"/>
        <v/>
      </c>
      <c r="BO20" s="49"/>
      <c r="BP20" s="52" t="str">
        <f t="shared" ca="1" si="45"/>
        <v/>
      </c>
      <c r="BQ20" s="47" t="str">
        <f t="shared" ca="1" si="46"/>
        <v/>
      </c>
      <c r="BR20" s="50"/>
      <c r="BS20" s="51" t="str">
        <f t="shared" ca="1" si="47"/>
        <v/>
      </c>
      <c r="BT20" s="47" t="str">
        <f t="shared" ca="1" si="48"/>
        <v/>
      </c>
      <c r="BU20" s="51" t="str">
        <f t="shared" ca="1" si="49"/>
        <v/>
      </c>
      <c r="BV20" s="51" t="str">
        <f t="shared" ca="1" si="50"/>
        <v/>
      </c>
      <c r="BW20" s="50" t="s">
        <v>222</v>
      </c>
      <c r="BX20" s="47" t="s">
        <v>222</v>
      </c>
      <c r="BY20" s="40" t="str">
        <f t="shared" ca="1" si="4"/>
        <v/>
      </c>
      <c r="BZ20" s="41"/>
      <c r="CA20" s="64"/>
      <c r="CB20" s="65">
        <f t="shared" ca="1" si="51"/>
        <v>0</v>
      </c>
      <c r="CC20" s="66" t="str">
        <f ca="1">IF(A20="","",Entry!$B$3)</f>
        <v/>
      </c>
      <c r="CD20" s="66">
        <f t="shared" si="53"/>
        <v>19</v>
      </c>
      <c r="CH20" s="63" t="str">
        <f>IF('Payroll Form'!G34="","",'Payroll Form'!G34)</f>
        <v/>
      </c>
    </row>
    <row r="21" spans="1:86" x14ac:dyDescent="0.2">
      <c r="A21" s="47" t="str">
        <f t="shared" ca="1" si="5"/>
        <v/>
      </c>
      <c r="B21" s="47" t="str">
        <f t="shared" ca="1" si="6"/>
        <v/>
      </c>
      <c r="C21" s="51" t="str">
        <f t="shared" ca="1" si="7"/>
        <v/>
      </c>
      <c r="D21" s="47" t="str">
        <f t="shared" ca="1" si="8"/>
        <v/>
      </c>
      <c r="E21" s="48" t="str">
        <f ca="1">IF(A21="","",Entry!$J$2)</f>
        <v/>
      </c>
      <c r="F21" s="47" t="str">
        <f t="shared" ca="1" si="9"/>
        <v/>
      </c>
      <c r="G21" s="49"/>
      <c r="H21" s="52" t="str">
        <f t="shared" ca="1" si="10"/>
        <v/>
      </c>
      <c r="I21" s="47" t="str">
        <f t="shared" ca="1" si="11"/>
        <v/>
      </c>
      <c r="J21" s="50"/>
      <c r="K21" s="51" t="str">
        <f t="shared" ca="1" si="12"/>
        <v/>
      </c>
      <c r="L21" s="47" t="str">
        <f t="shared" ca="1" si="13"/>
        <v/>
      </c>
      <c r="M21" s="51" t="str">
        <f t="shared" ca="1" si="14"/>
        <v/>
      </c>
      <c r="N21" s="51" t="str">
        <f t="shared" ca="1" si="15"/>
        <v/>
      </c>
      <c r="O21" s="50"/>
      <c r="P21" s="47"/>
      <c r="Q21" s="40" t="str">
        <f t="shared" ca="1" si="16"/>
        <v/>
      </c>
      <c r="R21" s="47" t="str">
        <f t="shared" ca="1" si="17"/>
        <v/>
      </c>
      <c r="S21" s="49"/>
      <c r="T21" s="52" t="str">
        <f t="shared" ca="1" si="18"/>
        <v/>
      </c>
      <c r="U21" s="47" t="str">
        <f t="shared" ca="1" si="19"/>
        <v/>
      </c>
      <c r="V21" s="50"/>
      <c r="W21" s="51" t="str">
        <f t="shared" ca="1" si="20"/>
        <v/>
      </c>
      <c r="X21" s="47" t="str">
        <f t="shared" ca="1" si="21"/>
        <v/>
      </c>
      <c r="Y21" s="51" t="str">
        <f t="shared" ca="1" si="22"/>
        <v/>
      </c>
      <c r="Z21" s="51" t="str">
        <f t="shared" ca="1" si="23"/>
        <v/>
      </c>
      <c r="AA21" s="50"/>
      <c r="AB21" s="47"/>
      <c r="AC21" s="40" t="str">
        <f t="shared" ca="1" si="0"/>
        <v/>
      </c>
      <c r="AD21" s="47" t="str">
        <f t="shared" ca="1" si="24"/>
        <v/>
      </c>
      <c r="AE21" s="49"/>
      <c r="AF21" s="52" t="str">
        <f t="shared" ca="1" si="52"/>
        <v/>
      </c>
      <c r="AG21" s="47" t="str">
        <f t="shared" ca="1" si="25"/>
        <v/>
      </c>
      <c r="AH21" s="50"/>
      <c r="AI21" s="51" t="str">
        <f t="shared" ca="1" si="26"/>
        <v/>
      </c>
      <c r="AJ21" s="47" t="str">
        <f t="shared" ca="1" si="27"/>
        <v/>
      </c>
      <c r="AK21" s="51" t="str">
        <f t="shared" ca="1" si="28"/>
        <v/>
      </c>
      <c r="AL21" s="51" t="str">
        <f t="shared" ca="1" si="29"/>
        <v/>
      </c>
      <c r="AM21" s="50" t="s">
        <v>222</v>
      </c>
      <c r="AN21" s="47" t="s">
        <v>222</v>
      </c>
      <c r="AO21" s="40" t="str">
        <f t="shared" ca="1" si="1"/>
        <v/>
      </c>
      <c r="AP21" s="47" t="str">
        <f t="shared" ca="1" si="30"/>
        <v/>
      </c>
      <c r="AQ21" s="49"/>
      <c r="AR21" s="52" t="str">
        <f t="shared" ca="1" si="31"/>
        <v/>
      </c>
      <c r="AS21" s="47" t="str">
        <f t="shared" ca="1" si="32"/>
        <v/>
      </c>
      <c r="AT21" s="50"/>
      <c r="AU21" s="51" t="str">
        <f t="shared" ca="1" si="33"/>
        <v/>
      </c>
      <c r="AV21" s="47" t="str">
        <f t="shared" ca="1" si="34"/>
        <v/>
      </c>
      <c r="AW21" s="51" t="str">
        <f t="shared" ca="1" si="35"/>
        <v/>
      </c>
      <c r="AX21" s="51" t="str">
        <f t="shared" ca="1" si="36"/>
        <v/>
      </c>
      <c r="AY21" s="50" t="s">
        <v>222</v>
      </c>
      <c r="AZ21" s="47" t="str">
        <f>IF(Entry!$I29="","",Entry!$I29)</f>
        <v/>
      </c>
      <c r="BA21" s="40" t="str">
        <f t="shared" ca="1" si="2"/>
        <v/>
      </c>
      <c r="BB21" s="47" t="str">
        <f t="shared" ca="1" si="37"/>
        <v/>
      </c>
      <c r="BC21" s="49"/>
      <c r="BD21" s="52" t="str">
        <f t="shared" ca="1" si="38"/>
        <v/>
      </c>
      <c r="BE21" s="47" t="str">
        <f t="shared" ca="1" si="39"/>
        <v/>
      </c>
      <c r="BF21" s="50"/>
      <c r="BG21" s="51" t="str">
        <f t="shared" ca="1" si="40"/>
        <v/>
      </c>
      <c r="BH21" s="47" t="str">
        <f t="shared" ca="1" si="41"/>
        <v/>
      </c>
      <c r="BI21" s="51" t="str">
        <f t="shared" ca="1" si="42"/>
        <v/>
      </c>
      <c r="BJ21" s="51" t="str">
        <f t="shared" ca="1" si="43"/>
        <v/>
      </c>
      <c r="BK21" s="50" t="s">
        <v>222</v>
      </c>
      <c r="BL21" s="47" t="s">
        <v>222</v>
      </c>
      <c r="BM21" s="40" t="str">
        <f t="shared" ca="1" si="3"/>
        <v/>
      </c>
      <c r="BN21" s="47" t="str">
        <f t="shared" ca="1" si="44"/>
        <v/>
      </c>
      <c r="BO21" s="49"/>
      <c r="BP21" s="52" t="str">
        <f t="shared" ca="1" si="45"/>
        <v/>
      </c>
      <c r="BQ21" s="47" t="str">
        <f t="shared" ca="1" si="46"/>
        <v/>
      </c>
      <c r="BR21" s="50"/>
      <c r="BS21" s="51" t="str">
        <f t="shared" ca="1" si="47"/>
        <v/>
      </c>
      <c r="BT21" s="47" t="str">
        <f t="shared" ca="1" si="48"/>
        <v/>
      </c>
      <c r="BU21" s="51" t="str">
        <f t="shared" ca="1" si="49"/>
        <v/>
      </c>
      <c r="BV21" s="51" t="str">
        <f t="shared" ca="1" si="50"/>
        <v/>
      </c>
      <c r="BW21" s="50" t="s">
        <v>222</v>
      </c>
      <c r="BX21" s="47" t="s">
        <v>222</v>
      </c>
      <c r="BY21" s="40" t="str">
        <f t="shared" ca="1" si="4"/>
        <v/>
      </c>
      <c r="BZ21" s="41"/>
      <c r="CA21" s="64"/>
      <c r="CB21" s="65">
        <f t="shared" ca="1" si="51"/>
        <v>0</v>
      </c>
      <c r="CC21" s="66" t="str">
        <f ca="1">IF(A21="","",Entry!$B$3)</f>
        <v/>
      </c>
      <c r="CD21" s="66">
        <f t="shared" si="53"/>
        <v>20</v>
      </c>
      <c r="CH21" s="63" t="str">
        <f>IF('Payroll Form'!G35="","",'Payroll Form'!G35)</f>
        <v/>
      </c>
    </row>
    <row r="22" spans="1:86" x14ac:dyDescent="0.2">
      <c r="A22" s="47" t="str">
        <f t="shared" ca="1" si="5"/>
        <v/>
      </c>
      <c r="B22" s="47" t="str">
        <f t="shared" ca="1" si="6"/>
        <v/>
      </c>
      <c r="C22" s="51" t="str">
        <f t="shared" ca="1" si="7"/>
        <v/>
      </c>
      <c r="D22" s="47" t="str">
        <f t="shared" ca="1" si="8"/>
        <v/>
      </c>
      <c r="E22" s="48" t="str">
        <f ca="1">IF(A22="","",Entry!$J$2)</f>
        <v/>
      </c>
      <c r="F22" s="47" t="str">
        <f t="shared" ca="1" si="9"/>
        <v/>
      </c>
      <c r="G22" s="49"/>
      <c r="H22" s="52" t="str">
        <f t="shared" ca="1" si="10"/>
        <v/>
      </c>
      <c r="I22" s="47" t="str">
        <f t="shared" ca="1" si="11"/>
        <v/>
      </c>
      <c r="J22" s="50"/>
      <c r="K22" s="51" t="str">
        <f t="shared" ca="1" si="12"/>
        <v/>
      </c>
      <c r="L22" s="47" t="str">
        <f t="shared" ca="1" si="13"/>
        <v/>
      </c>
      <c r="M22" s="51" t="str">
        <f t="shared" ca="1" si="14"/>
        <v/>
      </c>
      <c r="N22" s="51" t="str">
        <f t="shared" ca="1" si="15"/>
        <v/>
      </c>
      <c r="O22" s="50"/>
      <c r="P22" s="47"/>
      <c r="Q22" s="40" t="str">
        <f t="shared" ca="1" si="16"/>
        <v/>
      </c>
      <c r="R22" s="47" t="str">
        <f t="shared" ca="1" si="17"/>
        <v/>
      </c>
      <c r="S22" s="49"/>
      <c r="T22" s="52" t="str">
        <f t="shared" ca="1" si="18"/>
        <v/>
      </c>
      <c r="U22" s="47" t="str">
        <f t="shared" ca="1" si="19"/>
        <v/>
      </c>
      <c r="V22" s="50"/>
      <c r="W22" s="51" t="str">
        <f t="shared" ca="1" si="20"/>
        <v/>
      </c>
      <c r="X22" s="47" t="str">
        <f t="shared" ca="1" si="21"/>
        <v/>
      </c>
      <c r="Y22" s="51" t="str">
        <f t="shared" ca="1" si="22"/>
        <v/>
      </c>
      <c r="Z22" s="51" t="str">
        <f t="shared" ca="1" si="23"/>
        <v/>
      </c>
      <c r="AA22" s="50"/>
      <c r="AB22" s="47"/>
      <c r="AC22" s="40" t="str">
        <f t="shared" ca="1" si="0"/>
        <v/>
      </c>
      <c r="AD22" s="47" t="str">
        <f t="shared" ca="1" si="24"/>
        <v/>
      </c>
      <c r="AE22" s="49"/>
      <c r="AF22" s="52" t="str">
        <f t="shared" ca="1" si="52"/>
        <v/>
      </c>
      <c r="AG22" s="47" t="str">
        <f t="shared" ca="1" si="25"/>
        <v/>
      </c>
      <c r="AH22" s="50"/>
      <c r="AI22" s="51" t="str">
        <f t="shared" ca="1" si="26"/>
        <v/>
      </c>
      <c r="AJ22" s="47" t="str">
        <f t="shared" ca="1" si="27"/>
        <v/>
      </c>
      <c r="AK22" s="51" t="str">
        <f t="shared" ca="1" si="28"/>
        <v/>
      </c>
      <c r="AL22" s="51" t="str">
        <f t="shared" ca="1" si="29"/>
        <v/>
      </c>
      <c r="AM22" s="50" t="s">
        <v>222</v>
      </c>
      <c r="AN22" s="47" t="s">
        <v>222</v>
      </c>
      <c r="AO22" s="40" t="str">
        <f t="shared" ca="1" si="1"/>
        <v/>
      </c>
      <c r="AP22" s="47" t="str">
        <f t="shared" ca="1" si="30"/>
        <v/>
      </c>
      <c r="AQ22" s="49"/>
      <c r="AR22" s="52" t="str">
        <f t="shared" ca="1" si="31"/>
        <v/>
      </c>
      <c r="AS22" s="47" t="str">
        <f t="shared" ca="1" si="32"/>
        <v/>
      </c>
      <c r="AT22" s="50"/>
      <c r="AU22" s="51" t="str">
        <f t="shared" ca="1" si="33"/>
        <v/>
      </c>
      <c r="AV22" s="47" t="str">
        <f t="shared" ca="1" si="34"/>
        <v/>
      </c>
      <c r="AW22" s="51" t="str">
        <f t="shared" ca="1" si="35"/>
        <v/>
      </c>
      <c r="AX22" s="51" t="str">
        <f t="shared" ca="1" si="36"/>
        <v/>
      </c>
      <c r="AY22" s="50" t="s">
        <v>222</v>
      </c>
      <c r="AZ22" s="47" t="str">
        <f>IF(Entry!$I30="","",Entry!$I30)</f>
        <v/>
      </c>
      <c r="BA22" s="40" t="str">
        <f t="shared" ca="1" si="2"/>
        <v/>
      </c>
      <c r="BB22" s="47" t="str">
        <f t="shared" ca="1" si="37"/>
        <v/>
      </c>
      <c r="BC22" s="49"/>
      <c r="BD22" s="52" t="str">
        <f t="shared" ca="1" si="38"/>
        <v/>
      </c>
      <c r="BE22" s="47" t="str">
        <f t="shared" ca="1" si="39"/>
        <v/>
      </c>
      <c r="BF22" s="50"/>
      <c r="BG22" s="51" t="str">
        <f t="shared" ca="1" si="40"/>
        <v/>
      </c>
      <c r="BH22" s="47" t="str">
        <f t="shared" ca="1" si="41"/>
        <v/>
      </c>
      <c r="BI22" s="51" t="str">
        <f t="shared" ca="1" si="42"/>
        <v/>
      </c>
      <c r="BJ22" s="51" t="str">
        <f t="shared" ca="1" si="43"/>
        <v/>
      </c>
      <c r="BK22" s="50" t="s">
        <v>222</v>
      </c>
      <c r="BL22" s="47" t="s">
        <v>222</v>
      </c>
      <c r="BM22" s="40" t="str">
        <f t="shared" ca="1" si="3"/>
        <v/>
      </c>
      <c r="BN22" s="47" t="str">
        <f t="shared" ca="1" si="44"/>
        <v/>
      </c>
      <c r="BO22" s="49"/>
      <c r="BP22" s="52" t="str">
        <f t="shared" ca="1" si="45"/>
        <v/>
      </c>
      <c r="BQ22" s="47" t="str">
        <f t="shared" ca="1" si="46"/>
        <v/>
      </c>
      <c r="BR22" s="50"/>
      <c r="BS22" s="51" t="str">
        <f t="shared" ca="1" si="47"/>
        <v/>
      </c>
      <c r="BT22" s="47" t="str">
        <f t="shared" ca="1" si="48"/>
        <v/>
      </c>
      <c r="BU22" s="51" t="str">
        <f t="shared" ca="1" si="49"/>
        <v/>
      </c>
      <c r="BV22" s="51" t="str">
        <f t="shared" ca="1" si="50"/>
        <v/>
      </c>
      <c r="BW22" s="50" t="s">
        <v>222</v>
      </c>
      <c r="BX22" s="47" t="s">
        <v>222</v>
      </c>
      <c r="BY22" s="40" t="str">
        <f t="shared" ca="1" si="4"/>
        <v/>
      </c>
      <c r="BZ22" s="41"/>
      <c r="CA22" s="64"/>
      <c r="CB22" s="65">
        <f t="shared" ca="1" si="51"/>
        <v>0</v>
      </c>
      <c r="CC22" s="66" t="str">
        <f ca="1">IF(A22="","",Entry!$B$3)</f>
        <v/>
      </c>
      <c r="CD22" s="66">
        <f t="shared" si="53"/>
        <v>21</v>
      </c>
      <c r="CH22" s="63" t="str">
        <f>IF('Payroll Form'!G36="","",'Payroll Form'!G36)</f>
        <v/>
      </c>
    </row>
    <row r="23" spans="1:86" x14ac:dyDescent="0.2">
      <c r="A23" s="47" t="str">
        <f t="shared" ca="1" si="5"/>
        <v/>
      </c>
      <c r="B23" s="47" t="str">
        <f t="shared" ca="1" si="6"/>
        <v/>
      </c>
      <c r="C23" s="51" t="str">
        <f t="shared" ca="1" si="7"/>
        <v/>
      </c>
      <c r="D23" s="47" t="str">
        <f t="shared" ca="1" si="8"/>
        <v/>
      </c>
      <c r="E23" s="48" t="str">
        <f ca="1">IF(A23="","",Entry!$J$2)</f>
        <v/>
      </c>
      <c r="F23" s="47" t="str">
        <f t="shared" ca="1" si="9"/>
        <v/>
      </c>
      <c r="G23" s="49"/>
      <c r="H23" s="52" t="str">
        <f t="shared" ca="1" si="10"/>
        <v/>
      </c>
      <c r="I23" s="47" t="str">
        <f t="shared" ca="1" si="11"/>
        <v/>
      </c>
      <c r="J23" s="50"/>
      <c r="K23" s="51" t="str">
        <f t="shared" ca="1" si="12"/>
        <v/>
      </c>
      <c r="L23" s="47" t="str">
        <f t="shared" ca="1" si="13"/>
        <v/>
      </c>
      <c r="M23" s="51" t="str">
        <f t="shared" ca="1" si="14"/>
        <v/>
      </c>
      <c r="N23" s="51" t="str">
        <f t="shared" ca="1" si="15"/>
        <v/>
      </c>
      <c r="O23" s="50"/>
      <c r="P23" s="47"/>
      <c r="Q23" s="40" t="str">
        <f t="shared" ca="1" si="16"/>
        <v/>
      </c>
      <c r="R23" s="47" t="str">
        <f t="shared" ca="1" si="17"/>
        <v/>
      </c>
      <c r="S23" s="49"/>
      <c r="T23" s="52" t="str">
        <f t="shared" ca="1" si="18"/>
        <v/>
      </c>
      <c r="U23" s="47" t="str">
        <f t="shared" ca="1" si="19"/>
        <v/>
      </c>
      <c r="V23" s="50"/>
      <c r="W23" s="51" t="str">
        <f t="shared" ca="1" si="20"/>
        <v/>
      </c>
      <c r="X23" s="47" t="str">
        <f t="shared" ca="1" si="21"/>
        <v/>
      </c>
      <c r="Y23" s="51" t="str">
        <f t="shared" ca="1" si="22"/>
        <v/>
      </c>
      <c r="Z23" s="51" t="str">
        <f t="shared" ca="1" si="23"/>
        <v/>
      </c>
      <c r="AA23" s="50"/>
      <c r="AB23" s="47"/>
      <c r="AC23" s="40" t="str">
        <f t="shared" ca="1" si="0"/>
        <v/>
      </c>
      <c r="AD23" s="47" t="str">
        <f t="shared" ca="1" si="24"/>
        <v/>
      </c>
      <c r="AE23" s="49"/>
      <c r="AF23" s="52" t="str">
        <f t="shared" ca="1" si="52"/>
        <v/>
      </c>
      <c r="AG23" s="47" t="str">
        <f t="shared" ca="1" si="25"/>
        <v/>
      </c>
      <c r="AH23" s="50"/>
      <c r="AI23" s="51" t="str">
        <f t="shared" ca="1" si="26"/>
        <v/>
      </c>
      <c r="AJ23" s="47" t="str">
        <f t="shared" ca="1" si="27"/>
        <v/>
      </c>
      <c r="AK23" s="51" t="str">
        <f t="shared" ca="1" si="28"/>
        <v/>
      </c>
      <c r="AL23" s="51" t="str">
        <f t="shared" ca="1" si="29"/>
        <v/>
      </c>
      <c r="AM23" s="50" t="s">
        <v>222</v>
      </c>
      <c r="AN23" s="47" t="s">
        <v>222</v>
      </c>
      <c r="AO23" s="40" t="str">
        <f t="shared" ca="1" si="1"/>
        <v/>
      </c>
      <c r="AP23" s="47" t="str">
        <f t="shared" ca="1" si="30"/>
        <v/>
      </c>
      <c r="AQ23" s="49"/>
      <c r="AR23" s="52" t="str">
        <f t="shared" ca="1" si="31"/>
        <v/>
      </c>
      <c r="AS23" s="47" t="str">
        <f t="shared" ca="1" si="32"/>
        <v/>
      </c>
      <c r="AT23" s="50"/>
      <c r="AU23" s="51" t="str">
        <f t="shared" ca="1" si="33"/>
        <v/>
      </c>
      <c r="AV23" s="47" t="str">
        <f t="shared" ca="1" si="34"/>
        <v/>
      </c>
      <c r="AW23" s="51" t="str">
        <f t="shared" ca="1" si="35"/>
        <v/>
      </c>
      <c r="AX23" s="51" t="str">
        <f t="shared" ca="1" si="36"/>
        <v/>
      </c>
      <c r="AY23" s="50" t="s">
        <v>222</v>
      </c>
      <c r="AZ23" s="47" t="str">
        <f>IF(Entry!$I31="","",Entry!$I31)</f>
        <v/>
      </c>
      <c r="BA23" s="40" t="str">
        <f t="shared" ca="1" si="2"/>
        <v/>
      </c>
      <c r="BB23" s="47" t="str">
        <f t="shared" ca="1" si="37"/>
        <v/>
      </c>
      <c r="BC23" s="49"/>
      <c r="BD23" s="52" t="str">
        <f t="shared" ca="1" si="38"/>
        <v/>
      </c>
      <c r="BE23" s="47" t="str">
        <f t="shared" ca="1" si="39"/>
        <v/>
      </c>
      <c r="BF23" s="50"/>
      <c r="BG23" s="51" t="str">
        <f t="shared" ca="1" si="40"/>
        <v/>
      </c>
      <c r="BH23" s="47" t="str">
        <f t="shared" ca="1" si="41"/>
        <v/>
      </c>
      <c r="BI23" s="51" t="str">
        <f t="shared" ca="1" si="42"/>
        <v/>
      </c>
      <c r="BJ23" s="51" t="str">
        <f t="shared" ca="1" si="43"/>
        <v/>
      </c>
      <c r="BK23" s="50" t="s">
        <v>222</v>
      </c>
      <c r="BL23" s="47" t="s">
        <v>222</v>
      </c>
      <c r="BM23" s="40" t="str">
        <f t="shared" ca="1" si="3"/>
        <v/>
      </c>
      <c r="BN23" s="47" t="str">
        <f t="shared" ca="1" si="44"/>
        <v/>
      </c>
      <c r="BO23" s="49"/>
      <c r="BP23" s="52" t="str">
        <f t="shared" ca="1" si="45"/>
        <v/>
      </c>
      <c r="BQ23" s="47" t="str">
        <f t="shared" ca="1" si="46"/>
        <v/>
      </c>
      <c r="BR23" s="50"/>
      <c r="BS23" s="51" t="str">
        <f t="shared" ca="1" si="47"/>
        <v/>
      </c>
      <c r="BT23" s="47" t="str">
        <f t="shared" ca="1" si="48"/>
        <v/>
      </c>
      <c r="BU23" s="51" t="str">
        <f t="shared" ca="1" si="49"/>
        <v/>
      </c>
      <c r="BV23" s="51" t="str">
        <f t="shared" ca="1" si="50"/>
        <v/>
      </c>
      <c r="BW23" s="50" t="s">
        <v>222</v>
      </c>
      <c r="BX23" s="47" t="s">
        <v>222</v>
      </c>
      <c r="BY23" s="40" t="str">
        <f t="shared" ca="1" si="4"/>
        <v/>
      </c>
      <c r="BZ23" s="41"/>
      <c r="CA23" s="64"/>
      <c r="CB23" s="65">
        <f t="shared" ca="1" si="51"/>
        <v>0</v>
      </c>
      <c r="CC23" s="66" t="str">
        <f ca="1">IF(A23="","",Entry!$B$3)</f>
        <v/>
      </c>
      <c r="CD23" s="66">
        <f t="shared" si="53"/>
        <v>22</v>
      </c>
      <c r="CH23" s="63" t="str">
        <f>IF('Payroll Form'!G37="","",'Payroll Form'!G37)</f>
        <v/>
      </c>
    </row>
    <row r="24" spans="1:86" x14ac:dyDescent="0.2">
      <c r="A24" s="47" t="str">
        <f t="shared" ca="1" si="5"/>
        <v/>
      </c>
      <c r="B24" s="47" t="str">
        <f t="shared" ca="1" si="6"/>
        <v/>
      </c>
      <c r="C24" s="51" t="str">
        <f t="shared" ca="1" si="7"/>
        <v/>
      </c>
      <c r="D24" s="47" t="str">
        <f t="shared" ca="1" si="8"/>
        <v/>
      </c>
      <c r="E24" s="48" t="str">
        <f ca="1">IF(A24="","",Entry!$J$2)</f>
        <v/>
      </c>
      <c r="F24" s="47" t="str">
        <f t="shared" ca="1" si="9"/>
        <v/>
      </c>
      <c r="G24" s="49"/>
      <c r="H24" s="52" t="str">
        <f t="shared" ca="1" si="10"/>
        <v/>
      </c>
      <c r="I24" s="47" t="str">
        <f t="shared" ca="1" si="11"/>
        <v/>
      </c>
      <c r="J24" s="50"/>
      <c r="K24" s="51" t="str">
        <f t="shared" ca="1" si="12"/>
        <v/>
      </c>
      <c r="L24" s="47" t="str">
        <f t="shared" ca="1" si="13"/>
        <v/>
      </c>
      <c r="M24" s="51" t="str">
        <f t="shared" ca="1" si="14"/>
        <v/>
      </c>
      <c r="N24" s="51" t="str">
        <f t="shared" ca="1" si="15"/>
        <v/>
      </c>
      <c r="O24" s="50"/>
      <c r="P24" s="47"/>
      <c r="Q24" s="40" t="str">
        <f t="shared" ca="1" si="16"/>
        <v/>
      </c>
      <c r="R24" s="47" t="str">
        <f t="shared" ca="1" si="17"/>
        <v/>
      </c>
      <c r="S24" s="49"/>
      <c r="T24" s="52" t="str">
        <f t="shared" ca="1" si="18"/>
        <v/>
      </c>
      <c r="U24" s="47" t="str">
        <f t="shared" ca="1" si="19"/>
        <v/>
      </c>
      <c r="V24" s="50"/>
      <c r="W24" s="51" t="str">
        <f t="shared" ca="1" si="20"/>
        <v/>
      </c>
      <c r="X24" s="47" t="str">
        <f t="shared" ca="1" si="21"/>
        <v/>
      </c>
      <c r="Y24" s="51" t="str">
        <f t="shared" ca="1" si="22"/>
        <v/>
      </c>
      <c r="Z24" s="51" t="str">
        <f t="shared" ca="1" si="23"/>
        <v/>
      </c>
      <c r="AA24" s="50"/>
      <c r="AB24" s="47"/>
      <c r="AC24" s="40" t="str">
        <f t="shared" ca="1" si="0"/>
        <v/>
      </c>
      <c r="AD24" s="47" t="str">
        <f t="shared" ca="1" si="24"/>
        <v/>
      </c>
      <c r="AE24" s="49"/>
      <c r="AF24" s="52" t="str">
        <f t="shared" ca="1" si="52"/>
        <v/>
      </c>
      <c r="AG24" s="47" t="str">
        <f t="shared" ca="1" si="25"/>
        <v/>
      </c>
      <c r="AH24" s="50"/>
      <c r="AI24" s="51" t="str">
        <f t="shared" ca="1" si="26"/>
        <v/>
      </c>
      <c r="AJ24" s="47" t="str">
        <f t="shared" ca="1" si="27"/>
        <v/>
      </c>
      <c r="AK24" s="51" t="str">
        <f t="shared" ca="1" si="28"/>
        <v/>
      </c>
      <c r="AL24" s="51" t="str">
        <f t="shared" ca="1" si="29"/>
        <v/>
      </c>
      <c r="AM24" s="50" t="s">
        <v>222</v>
      </c>
      <c r="AN24" s="47" t="s">
        <v>222</v>
      </c>
      <c r="AO24" s="40" t="str">
        <f t="shared" ca="1" si="1"/>
        <v/>
      </c>
      <c r="AP24" s="47" t="str">
        <f t="shared" ca="1" si="30"/>
        <v/>
      </c>
      <c r="AQ24" s="49"/>
      <c r="AR24" s="52" t="str">
        <f t="shared" ca="1" si="31"/>
        <v/>
      </c>
      <c r="AS24" s="47" t="str">
        <f t="shared" ca="1" si="32"/>
        <v/>
      </c>
      <c r="AT24" s="50"/>
      <c r="AU24" s="51" t="str">
        <f t="shared" ca="1" si="33"/>
        <v/>
      </c>
      <c r="AV24" s="47" t="str">
        <f t="shared" ca="1" si="34"/>
        <v/>
      </c>
      <c r="AW24" s="51" t="str">
        <f t="shared" ca="1" si="35"/>
        <v/>
      </c>
      <c r="AX24" s="51" t="str">
        <f t="shared" ca="1" si="36"/>
        <v/>
      </c>
      <c r="AY24" s="50" t="s">
        <v>222</v>
      </c>
      <c r="AZ24" s="47" t="str">
        <f>IF(Entry!$I32="","",Entry!$I32)</f>
        <v/>
      </c>
      <c r="BA24" s="40" t="str">
        <f t="shared" ca="1" si="2"/>
        <v/>
      </c>
      <c r="BB24" s="47" t="str">
        <f t="shared" ca="1" si="37"/>
        <v/>
      </c>
      <c r="BC24" s="49"/>
      <c r="BD24" s="52" t="str">
        <f t="shared" ca="1" si="38"/>
        <v/>
      </c>
      <c r="BE24" s="47" t="str">
        <f t="shared" ca="1" si="39"/>
        <v/>
      </c>
      <c r="BF24" s="50"/>
      <c r="BG24" s="51" t="str">
        <f t="shared" ca="1" si="40"/>
        <v/>
      </c>
      <c r="BH24" s="47" t="str">
        <f t="shared" ca="1" si="41"/>
        <v/>
      </c>
      <c r="BI24" s="51" t="str">
        <f t="shared" ca="1" si="42"/>
        <v/>
      </c>
      <c r="BJ24" s="51" t="str">
        <f t="shared" ca="1" si="43"/>
        <v/>
      </c>
      <c r="BK24" s="50" t="s">
        <v>222</v>
      </c>
      <c r="BL24" s="47" t="s">
        <v>222</v>
      </c>
      <c r="BM24" s="40" t="str">
        <f t="shared" ca="1" si="3"/>
        <v/>
      </c>
      <c r="BN24" s="47" t="str">
        <f t="shared" ca="1" si="44"/>
        <v/>
      </c>
      <c r="BO24" s="49"/>
      <c r="BP24" s="52" t="str">
        <f t="shared" ca="1" si="45"/>
        <v/>
      </c>
      <c r="BQ24" s="47" t="str">
        <f t="shared" ca="1" si="46"/>
        <v/>
      </c>
      <c r="BR24" s="50"/>
      <c r="BS24" s="51" t="str">
        <f t="shared" ca="1" si="47"/>
        <v/>
      </c>
      <c r="BT24" s="47" t="str">
        <f t="shared" ca="1" si="48"/>
        <v/>
      </c>
      <c r="BU24" s="51" t="str">
        <f t="shared" ca="1" si="49"/>
        <v/>
      </c>
      <c r="BV24" s="51" t="str">
        <f t="shared" ca="1" si="50"/>
        <v/>
      </c>
      <c r="BW24" s="50" t="s">
        <v>222</v>
      </c>
      <c r="BX24" s="47" t="s">
        <v>222</v>
      </c>
      <c r="BY24" s="40" t="str">
        <f t="shared" ca="1" si="4"/>
        <v/>
      </c>
      <c r="BZ24" s="41"/>
      <c r="CA24" s="64"/>
      <c r="CB24" s="65">
        <f t="shared" ca="1" si="51"/>
        <v>0</v>
      </c>
      <c r="CC24" s="66" t="str">
        <f ca="1">IF(A24="","",Entry!$B$3)</f>
        <v/>
      </c>
      <c r="CD24" s="66">
        <f t="shared" si="53"/>
        <v>23</v>
      </c>
      <c r="CH24" s="63" t="str">
        <f>IF('Payroll Form'!G38="","",'Payroll Form'!G38)</f>
        <v/>
      </c>
    </row>
    <row r="25" spans="1:86" x14ac:dyDescent="0.2">
      <c r="A25" s="47" t="str">
        <f t="shared" ca="1" si="5"/>
        <v/>
      </c>
      <c r="B25" s="47" t="str">
        <f t="shared" ca="1" si="6"/>
        <v/>
      </c>
      <c r="C25" s="51" t="str">
        <f t="shared" ca="1" si="7"/>
        <v/>
      </c>
      <c r="D25" s="47" t="str">
        <f t="shared" ca="1" si="8"/>
        <v/>
      </c>
      <c r="E25" s="48" t="str">
        <f ca="1">IF(A25="","",Entry!$J$2)</f>
        <v/>
      </c>
      <c r="F25" s="47" t="str">
        <f t="shared" ca="1" si="9"/>
        <v/>
      </c>
      <c r="G25" s="49"/>
      <c r="H25" s="52" t="str">
        <f t="shared" ca="1" si="10"/>
        <v/>
      </c>
      <c r="I25" s="47" t="str">
        <f t="shared" ca="1" si="11"/>
        <v/>
      </c>
      <c r="J25" s="50"/>
      <c r="K25" s="51" t="str">
        <f t="shared" ca="1" si="12"/>
        <v/>
      </c>
      <c r="L25" s="47" t="str">
        <f t="shared" ca="1" si="13"/>
        <v/>
      </c>
      <c r="M25" s="51" t="str">
        <f t="shared" ca="1" si="14"/>
        <v/>
      </c>
      <c r="N25" s="51" t="str">
        <f t="shared" ca="1" si="15"/>
        <v/>
      </c>
      <c r="O25" s="50"/>
      <c r="P25" s="47"/>
      <c r="Q25" s="40" t="str">
        <f t="shared" ca="1" si="16"/>
        <v/>
      </c>
      <c r="R25" s="47" t="str">
        <f t="shared" ca="1" si="17"/>
        <v/>
      </c>
      <c r="S25" s="49"/>
      <c r="T25" s="52" t="str">
        <f t="shared" ca="1" si="18"/>
        <v/>
      </c>
      <c r="U25" s="47" t="str">
        <f t="shared" ca="1" si="19"/>
        <v/>
      </c>
      <c r="V25" s="50"/>
      <c r="W25" s="51" t="str">
        <f t="shared" ca="1" si="20"/>
        <v/>
      </c>
      <c r="X25" s="47" t="str">
        <f t="shared" ca="1" si="21"/>
        <v/>
      </c>
      <c r="Y25" s="51" t="str">
        <f t="shared" ca="1" si="22"/>
        <v/>
      </c>
      <c r="Z25" s="51" t="str">
        <f t="shared" ca="1" si="23"/>
        <v/>
      </c>
      <c r="AA25" s="50"/>
      <c r="AB25" s="47"/>
      <c r="AC25" s="40" t="str">
        <f t="shared" ca="1" si="0"/>
        <v/>
      </c>
      <c r="AD25" s="47" t="str">
        <f t="shared" ca="1" si="24"/>
        <v/>
      </c>
      <c r="AE25" s="49"/>
      <c r="AF25" s="52" t="str">
        <f t="shared" ca="1" si="52"/>
        <v/>
      </c>
      <c r="AG25" s="47" t="str">
        <f t="shared" ca="1" si="25"/>
        <v/>
      </c>
      <c r="AH25" s="50"/>
      <c r="AI25" s="51" t="str">
        <f t="shared" ca="1" si="26"/>
        <v/>
      </c>
      <c r="AJ25" s="47" t="str">
        <f t="shared" ca="1" si="27"/>
        <v/>
      </c>
      <c r="AK25" s="51" t="str">
        <f t="shared" ca="1" si="28"/>
        <v/>
      </c>
      <c r="AL25" s="51" t="str">
        <f t="shared" ca="1" si="29"/>
        <v/>
      </c>
      <c r="AM25" s="50" t="s">
        <v>222</v>
      </c>
      <c r="AN25" s="47" t="s">
        <v>222</v>
      </c>
      <c r="AO25" s="40" t="str">
        <f t="shared" ca="1" si="1"/>
        <v/>
      </c>
      <c r="AP25" s="47" t="str">
        <f t="shared" ca="1" si="30"/>
        <v/>
      </c>
      <c r="AQ25" s="49"/>
      <c r="AR25" s="52" t="str">
        <f t="shared" ca="1" si="31"/>
        <v/>
      </c>
      <c r="AS25" s="47" t="str">
        <f t="shared" ca="1" si="32"/>
        <v/>
      </c>
      <c r="AT25" s="50"/>
      <c r="AU25" s="51" t="str">
        <f t="shared" ca="1" si="33"/>
        <v/>
      </c>
      <c r="AV25" s="47" t="str">
        <f t="shared" ca="1" si="34"/>
        <v/>
      </c>
      <c r="AW25" s="51" t="str">
        <f t="shared" ca="1" si="35"/>
        <v/>
      </c>
      <c r="AX25" s="51" t="str">
        <f t="shared" ca="1" si="36"/>
        <v/>
      </c>
      <c r="AY25" s="50" t="s">
        <v>222</v>
      </c>
      <c r="AZ25" s="47" t="str">
        <f>IF(Entry!$I33="","",Entry!$I33)</f>
        <v/>
      </c>
      <c r="BA25" s="40" t="str">
        <f t="shared" ca="1" si="2"/>
        <v/>
      </c>
      <c r="BB25" s="47" t="str">
        <f t="shared" ca="1" si="37"/>
        <v/>
      </c>
      <c r="BC25" s="49"/>
      <c r="BD25" s="52" t="str">
        <f t="shared" ca="1" si="38"/>
        <v/>
      </c>
      <c r="BE25" s="47" t="str">
        <f t="shared" ca="1" si="39"/>
        <v/>
      </c>
      <c r="BF25" s="50"/>
      <c r="BG25" s="51" t="str">
        <f t="shared" ca="1" si="40"/>
        <v/>
      </c>
      <c r="BH25" s="47" t="str">
        <f t="shared" ca="1" si="41"/>
        <v/>
      </c>
      <c r="BI25" s="51" t="str">
        <f t="shared" ca="1" si="42"/>
        <v/>
      </c>
      <c r="BJ25" s="51" t="str">
        <f t="shared" ca="1" si="43"/>
        <v/>
      </c>
      <c r="BK25" s="50" t="s">
        <v>222</v>
      </c>
      <c r="BL25" s="47" t="s">
        <v>222</v>
      </c>
      <c r="BM25" s="40" t="str">
        <f t="shared" ca="1" si="3"/>
        <v/>
      </c>
      <c r="BN25" s="47" t="str">
        <f t="shared" ca="1" si="44"/>
        <v/>
      </c>
      <c r="BO25" s="49"/>
      <c r="BP25" s="52" t="str">
        <f t="shared" ca="1" si="45"/>
        <v/>
      </c>
      <c r="BQ25" s="47" t="str">
        <f t="shared" ca="1" si="46"/>
        <v/>
      </c>
      <c r="BR25" s="50"/>
      <c r="BS25" s="51" t="str">
        <f t="shared" ca="1" si="47"/>
        <v/>
      </c>
      <c r="BT25" s="47" t="str">
        <f t="shared" ca="1" si="48"/>
        <v/>
      </c>
      <c r="BU25" s="51" t="str">
        <f t="shared" ca="1" si="49"/>
        <v/>
      </c>
      <c r="BV25" s="51" t="str">
        <f t="shared" ca="1" si="50"/>
        <v/>
      </c>
      <c r="BW25" s="50" t="s">
        <v>222</v>
      </c>
      <c r="BX25" s="47" t="s">
        <v>222</v>
      </c>
      <c r="BY25" s="40" t="str">
        <f t="shared" ca="1" si="4"/>
        <v/>
      </c>
      <c r="BZ25" s="41"/>
      <c r="CA25" s="64"/>
      <c r="CB25" s="65">
        <f t="shared" ca="1" si="51"/>
        <v>0</v>
      </c>
      <c r="CC25" s="66" t="str">
        <f ca="1">IF(A25="","",Entry!$B$3)</f>
        <v/>
      </c>
      <c r="CD25" s="66">
        <f t="shared" si="53"/>
        <v>24</v>
      </c>
      <c r="CH25" s="63" t="str">
        <f>IF('Payroll Form'!G39="","",'Payroll Form'!G39)</f>
        <v/>
      </c>
    </row>
    <row r="26" spans="1:86" x14ac:dyDescent="0.2">
      <c r="A26" s="47" t="str">
        <f t="shared" ca="1" si="5"/>
        <v/>
      </c>
      <c r="B26" s="47" t="str">
        <f t="shared" ca="1" si="6"/>
        <v/>
      </c>
      <c r="C26" s="51" t="str">
        <f t="shared" ca="1" si="7"/>
        <v/>
      </c>
      <c r="D26" s="47" t="str">
        <f t="shared" ca="1" si="8"/>
        <v/>
      </c>
      <c r="E26" s="48" t="str">
        <f ca="1">IF(A26="","",Entry!$J$2)</f>
        <v/>
      </c>
      <c r="F26" s="47" t="str">
        <f t="shared" ca="1" si="9"/>
        <v/>
      </c>
      <c r="G26" s="49"/>
      <c r="H26" s="52" t="str">
        <f t="shared" ca="1" si="10"/>
        <v/>
      </c>
      <c r="I26" s="47" t="str">
        <f t="shared" ca="1" si="11"/>
        <v/>
      </c>
      <c r="J26" s="50"/>
      <c r="K26" s="51" t="str">
        <f t="shared" ca="1" si="12"/>
        <v/>
      </c>
      <c r="L26" s="47" t="str">
        <f t="shared" ca="1" si="13"/>
        <v/>
      </c>
      <c r="M26" s="51" t="str">
        <f t="shared" ca="1" si="14"/>
        <v/>
      </c>
      <c r="N26" s="51" t="str">
        <f t="shared" ca="1" si="15"/>
        <v/>
      </c>
      <c r="O26" s="50"/>
      <c r="P26" s="47"/>
      <c r="Q26" s="40" t="str">
        <f t="shared" ca="1" si="16"/>
        <v/>
      </c>
      <c r="R26" s="47" t="str">
        <f t="shared" ca="1" si="17"/>
        <v/>
      </c>
      <c r="S26" s="49"/>
      <c r="T26" s="52" t="str">
        <f t="shared" ca="1" si="18"/>
        <v/>
      </c>
      <c r="U26" s="47" t="str">
        <f t="shared" ca="1" si="19"/>
        <v/>
      </c>
      <c r="V26" s="50"/>
      <c r="W26" s="51" t="str">
        <f t="shared" ca="1" si="20"/>
        <v/>
      </c>
      <c r="X26" s="47" t="str">
        <f t="shared" ca="1" si="21"/>
        <v/>
      </c>
      <c r="Y26" s="51" t="str">
        <f t="shared" ca="1" si="22"/>
        <v/>
      </c>
      <c r="Z26" s="51" t="str">
        <f t="shared" ca="1" si="23"/>
        <v/>
      </c>
      <c r="AA26" s="50"/>
      <c r="AB26" s="47"/>
      <c r="AC26" s="40" t="str">
        <f t="shared" ca="1" si="0"/>
        <v/>
      </c>
      <c r="AD26" s="47" t="str">
        <f t="shared" ca="1" si="24"/>
        <v/>
      </c>
      <c r="AE26" s="49"/>
      <c r="AF26" s="52" t="str">
        <f t="shared" ca="1" si="52"/>
        <v/>
      </c>
      <c r="AG26" s="47" t="str">
        <f t="shared" ca="1" si="25"/>
        <v/>
      </c>
      <c r="AH26" s="50"/>
      <c r="AI26" s="51" t="str">
        <f t="shared" ca="1" si="26"/>
        <v/>
      </c>
      <c r="AJ26" s="47" t="str">
        <f t="shared" ca="1" si="27"/>
        <v/>
      </c>
      <c r="AK26" s="51" t="str">
        <f t="shared" ca="1" si="28"/>
        <v/>
      </c>
      <c r="AL26" s="51" t="str">
        <f t="shared" ca="1" si="29"/>
        <v/>
      </c>
      <c r="AM26" s="50" t="s">
        <v>222</v>
      </c>
      <c r="AN26" s="47" t="s">
        <v>222</v>
      </c>
      <c r="AO26" s="40" t="str">
        <f t="shared" ca="1" si="1"/>
        <v/>
      </c>
      <c r="AP26" s="47" t="str">
        <f t="shared" ca="1" si="30"/>
        <v/>
      </c>
      <c r="AQ26" s="49"/>
      <c r="AR26" s="52" t="str">
        <f t="shared" ca="1" si="31"/>
        <v/>
      </c>
      <c r="AS26" s="47" t="str">
        <f t="shared" ca="1" si="32"/>
        <v/>
      </c>
      <c r="AT26" s="50"/>
      <c r="AU26" s="51" t="str">
        <f t="shared" ca="1" si="33"/>
        <v/>
      </c>
      <c r="AV26" s="47" t="str">
        <f t="shared" ca="1" si="34"/>
        <v/>
      </c>
      <c r="AW26" s="51" t="str">
        <f t="shared" ca="1" si="35"/>
        <v/>
      </c>
      <c r="AX26" s="51" t="str">
        <f t="shared" ca="1" si="36"/>
        <v/>
      </c>
      <c r="AY26" s="50" t="s">
        <v>222</v>
      </c>
      <c r="AZ26" s="47" t="str">
        <f>IF(Entry!$I34="","",Entry!$I34)</f>
        <v/>
      </c>
      <c r="BA26" s="40" t="str">
        <f t="shared" ca="1" si="2"/>
        <v/>
      </c>
      <c r="BB26" s="47" t="str">
        <f t="shared" ca="1" si="37"/>
        <v/>
      </c>
      <c r="BC26" s="49"/>
      <c r="BD26" s="52" t="str">
        <f t="shared" ca="1" si="38"/>
        <v/>
      </c>
      <c r="BE26" s="47" t="str">
        <f t="shared" ca="1" si="39"/>
        <v/>
      </c>
      <c r="BF26" s="50"/>
      <c r="BG26" s="51" t="str">
        <f t="shared" ca="1" si="40"/>
        <v/>
      </c>
      <c r="BH26" s="47" t="str">
        <f t="shared" ca="1" si="41"/>
        <v/>
      </c>
      <c r="BI26" s="51" t="str">
        <f t="shared" ca="1" si="42"/>
        <v/>
      </c>
      <c r="BJ26" s="51" t="str">
        <f t="shared" ca="1" si="43"/>
        <v/>
      </c>
      <c r="BK26" s="50" t="s">
        <v>222</v>
      </c>
      <c r="BL26" s="47" t="s">
        <v>222</v>
      </c>
      <c r="BM26" s="40" t="str">
        <f t="shared" ca="1" si="3"/>
        <v/>
      </c>
      <c r="BN26" s="47" t="str">
        <f t="shared" ca="1" si="44"/>
        <v/>
      </c>
      <c r="BO26" s="49"/>
      <c r="BP26" s="52" t="str">
        <f t="shared" ca="1" si="45"/>
        <v/>
      </c>
      <c r="BQ26" s="47" t="str">
        <f t="shared" ca="1" si="46"/>
        <v/>
      </c>
      <c r="BR26" s="50"/>
      <c r="BS26" s="51" t="str">
        <f t="shared" ca="1" si="47"/>
        <v/>
      </c>
      <c r="BT26" s="47" t="str">
        <f t="shared" ca="1" si="48"/>
        <v/>
      </c>
      <c r="BU26" s="51" t="str">
        <f t="shared" ca="1" si="49"/>
        <v/>
      </c>
      <c r="BV26" s="51" t="str">
        <f t="shared" ca="1" si="50"/>
        <v/>
      </c>
      <c r="BW26" s="50" t="s">
        <v>222</v>
      </c>
      <c r="BX26" s="47" t="s">
        <v>222</v>
      </c>
      <c r="BY26" s="40" t="str">
        <f t="shared" ca="1" si="4"/>
        <v/>
      </c>
      <c r="BZ26" s="41"/>
      <c r="CA26" s="64"/>
      <c r="CB26" s="65">
        <f t="shared" ca="1" si="51"/>
        <v>0</v>
      </c>
      <c r="CC26" s="66" t="str">
        <f ca="1">IF(A26="","",Entry!$B$3)</f>
        <v/>
      </c>
      <c r="CD26" s="66">
        <f t="shared" si="53"/>
        <v>25</v>
      </c>
      <c r="CH26" s="63" t="str">
        <f>IF('Payroll Form'!G40="","",'Payroll Form'!G40)</f>
        <v/>
      </c>
    </row>
    <row r="27" spans="1:86" x14ac:dyDescent="0.2">
      <c r="A27" s="47" t="str">
        <f t="shared" ca="1" si="5"/>
        <v/>
      </c>
      <c r="B27" s="47" t="str">
        <f t="shared" ca="1" si="6"/>
        <v/>
      </c>
      <c r="C27" s="51" t="str">
        <f t="shared" ca="1" si="7"/>
        <v/>
      </c>
      <c r="D27" s="47" t="str">
        <f t="shared" ca="1" si="8"/>
        <v/>
      </c>
      <c r="E27" s="48" t="str">
        <f ca="1">IF(A27="","",Entry!$J$2)</f>
        <v/>
      </c>
      <c r="F27" s="47" t="str">
        <f t="shared" ca="1" si="9"/>
        <v/>
      </c>
      <c r="G27" s="49"/>
      <c r="H27" s="52" t="str">
        <f t="shared" ca="1" si="10"/>
        <v/>
      </c>
      <c r="I27" s="47" t="str">
        <f t="shared" ca="1" si="11"/>
        <v/>
      </c>
      <c r="J27" s="50"/>
      <c r="K27" s="51" t="str">
        <f t="shared" ca="1" si="12"/>
        <v/>
      </c>
      <c r="L27" s="47" t="str">
        <f t="shared" ca="1" si="13"/>
        <v/>
      </c>
      <c r="M27" s="51" t="str">
        <f t="shared" ca="1" si="14"/>
        <v/>
      </c>
      <c r="N27" s="51" t="str">
        <f t="shared" ca="1" si="15"/>
        <v/>
      </c>
      <c r="O27" s="50"/>
      <c r="P27" s="47"/>
      <c r="Q27" s="40" t="str">
        <f t="shared" ca="1" si="16"/>
        <v/>
      </c>
      <c r="R27" s="47" t="str">
        <f t="shared" ca="1" si="17"/>
        <v/>
      </c>
      <c r="S27" s="49"/>
      <c r="T27" s="52" t="str">
        <f t="shared" ca="1" si="18"/>
        <v/>
      </c>
      <c r="U27" s="47" t="str">
        <f t="shared" ca="1" si="19"/>
        <v/>
      </c>
      <c r="V27" s="50"/>
      <c r="W27" s="51" t="str">
        <f t="shared" ca="1" si="20"/>
        <v/>
      </c>
      <c r="X27" s="47" t="str">
        <f t="shared" ca="1" si="21"/>
        <v/>
      </c>
      <c r="Y27" s="51" t="str">
        <f t="shared" ca="1" si="22"/>
        <v/>
      </c>
      <c r="Z27" s="51" t="str">
        <f t="shared" ca="1" si="23"/>
        <v/>
      </c>
      <c r="AA27" s="50"/>
      <c r="AB27" s="47"/>
      <c r="AC27" s="40" t="str">
        <f t="shared" ca="1" si="0"/>
        <v/>
      </c>
      <c r="AD27" s="47" t="str">
        <f t="shared" ca="1" si="24"/>
        <v/>
      </c>
      <c r="AE27" s="49"/>
      <c r="AF27" s="52" t="str">
        <f t="shared" ca="1" si="52"/>
        <v/>
      </c>
      <c r="AG27" s="47" t="str">
        <f t="shared" ca="1" si="25"/>
        <v/>
      </c>
      <c r="AH27" s="50"/>
      <c r="AI27" s="51" t="str">
        <f t="shared" ca="1" si="26"/>
        <v/>
      </c>
      <c r="AJ27" s="47" t="str">
        <f t="shared" ca="1" si="27"/>
        <v/>
      </c>
      <c r="AK27" s="51" t="str">
        <f t="shared" ca="1" si="28"/>
        <v/>
      </c>
      <c r="AL27" s="51" t="str">
        <f t="shared" ca="1" si="29"/>
        <v/>
      </c>
      <c r="AM27" s="50" t="s">
        <v>222</v>
      </c>
      <c r="AN27" s="47" t="s">
        <v>222</v>
      </c>
      <c r="AO27" s="40" t="str">
        <f t="shared" ca="1" si="1"/>
        <v/>
      </c>
      <c r="AP27" s="47" t="str">
        <f t="shared" ca="1" si="30"/>
        <v/>
      </c>
      <c r="AQ27" s="49"/>
      <c r="AR27" s="52" t="str">
        <f t="shared" ca="1" si="31"/>
        <v/>
      </c>
      <c r="AS27" s="47" t="str">
        <f t="shared" ca="1" si="32"/>
        <v/>
      </c>
      <c r="AT27" s="50"/>
      <c r="AU27" s="51" t="str">
        <f t="shared" ca="1" si="33"/>
        <v/>
      </c>
      <c r="AV27" s="47" t="str">
        <f t="shared" ca="1" si="34"/>
        <v/>
      </c>
      <c r="AW27" s="51" t="str">
        <f t="shared" ca="1" si="35"/>
        <v/>
      </c>
      <c r="AX27" s="51" t="str">
        <f t="shared" ca="1" si="36"/>
        <v/>
      </c>
      <c r="AY27" s="50" t="s">
        <v>222</v>
      </c>
      <c r="AZ27" s="47" t="str">
        <f>IF(Entry!$I35="","",Entry!$I35)</f>
        <v/>
      </c>
      <c r="BA27" s="40" t="str">
        <f t="shared" ca="1" si="2"/>
        <v/>
      </c>
      <c r="BB27" s="47" t="str">
        <f t="shared" ca="1" si="37"/>
        <v/>
      </c>
      <c r="BC27" s="49"/>
      <c r="BD27" s="52" t="str">
        <f t="shared" ca="1" si="38"/>
        <v/>
      </c>
      <c r="BE27" s="47" t="str">
        <f t="shared" ca="1" si="39"/>
        <v/>
      </c>
      <c r="BF27" s="50"/>
      <c r="BG27" s="51" t="str">
        <f t="shared" ca="1" si="40"/>
        <v/>
      </c>
      <c r="BH27" s="47" t="str">
        <f t="shared" ca="1" si="41"/>
        <v/>
      </c>
      <c r="BI27" s="51" t="str">
        <f t="shared" ca="1" si="42"/>
        <v/>
      </c>
      <c r="BJ27" s="51" t="str">
        <f t="shared" ca="1" si="43"/>
        <v/>
      </c>
      <c r="BK27" s="50" t="s">
        <v>222</v>
      </c>
      <c r="BL27" s="47" t="s">
        <v>222</v>
      </c>
      <c r="BM27" s="40" t="str">
        <f t="shared" ca="1" si="3"/>
        <v/>
      </c>
      <c r="BN27" s="47" t="str">
        <f t="shared" ca="1" si="44"/>
        <v/>
      </c>
      <c r="BO27" s="49"/>
      <c r="BP27" s="52" t="str">
        <f t="shared" ca="1" si="45"/>
        <v/>
      </c>
      <c r="BQ27" s="47" t="str">
        <f t="shared" ca="1" si="46"/>
        <v/>
      </c>
      <c r="BR27" s="50"/>
      <c r="BS27" s="51" t="str">
        <f t="shared" ca="1" si="47"/>
        <v/>
      </c>
      <c r="BT27" s="47" t="str">
        <f t="shared" ca="1" si="48"/>
        <v/>
      </c>
      <c r="BU27" s="51" t="str">
        <f t="shared" ca="1" si="49"/>
        <v/>
      </c>
      <c r="BV27" s="51" t="str">
        <f t="shared" ca="1" si="50"/>
        <v/>
      </c>
      <c r="BW27" s="50" t="s">
        <v>222</v>
      </c>
      <c r="BX27" s="47" t="s">
        <v>222</v>
      </c>
      <c r="BY27" s="40" t="str">
        <f t="shared" ca="1" si="4"/>
        <v/>
      </c>
      <c r="BZ27" s="41"/>
      <c r="CA27" s="64"/>
      <c r="CB27" s="65">
        <f t="shared" ca="1" si="51"/>
        <v>0</v>
      </c>
      <c r="CC27" s="66" t="str">
        <f ca="1">IF(A27="","",Entry!$B$3)</f>
        <v/>
      </c>
      <c r="CD27" s="66">
        <f t="shared" si="53"/>
        <v>26</v>
      </c>
      <c r="CH27" s="63" t="str">
        <f>IF('Payroll Form'!G41="","",'Payroll Form'!G41)</f>
        <v/>
      </c>
    </row>
    <row r="28" spans="1:86" x14ac:dyDescent="0.2">
      <c r="A28" s="47" t="str">
        <f t="shared" ca="1" si="5"/>
        <v/>
      </c>
      <c r="B28" s="47" t="str">
        <f t="shared" ca="1" si="6"/>
        <v/>
      </c>
      <c r="C28" s="51" t="str">
        <f t="shared" ca="1" si="7"/>
        <v/>
      </c>
      <c r="D28" s="47" t="str">
        <f t="shared" ca="1" si="8"/>
        <v/>
      </c>
      <c r="E28" s="48" t="str">
        <f ca="1">IF(A28="","",Entry!$J$2)</f>
        <v/>
      </c>
      <c r="F28" s="47" t="str">
        <f t="shared" ca="1" si="9"/>
        <v/>
      </c>
      <c r="G28" s="49"/>
      <c r="H28" s="52" t="str">
        <f t="shared" ca="1" si="10"/>
        <v/>
      </c>
      <c r="I28" s="47" t="str">
        <f t="shared" ca="1" si="11"/>
        <v/>
      </c>
      <c r="J28" s="50"/>
      <c r="K28" s="51" t="str">
        <f t="shared" ca="1" si="12"/>
        <v/>
      </c>
      <c r="L28" s="47" t="str">
        <f t="shared" ca="1" si="13"/>
        <v/>
      </c>
      <c r="M28" s="51" t="str">
        <f t="shared" ca="1" si="14"/>
        <v/>
      </c>
      <c r="N28" s="51" t="str">
        <f t="shared" ca="1" si="15"/>
        <v/>
      </c>
      <c r="O28" s="50"/>
      <c r="P28" s="47"/>
      <c r="Q28" s="40" t="str">
        <f t="shared" ca="1" si="16"/>
        <v/>
      </c>
      <c r="R28" s="47" t="str">
        <f t="shared" ca="1" si="17"/>
        <v/>
      </c>
      <c r="S28" s="49"/>
      <c r="T28" s="52" t="str">
        <f t="shared" ca="1" si="18"/>
        <v/>
      </c>
      <c r="U28" s="47" t="str">
        <f t="shared" ca="1" si="19"/>
        <v/>
      </c>
      <c r="V28" s="50"/>
      <c r="W28" s="51" t="str">
        <f t="shared" ca="1" si="20"/>
        <v/>
      </c>
      <c r="X28" s="47" t="str">
        <f t="shared" ca="1" si="21"/>
        <v/>
      </c>
      <c r="Y28" s="51" t="str">
        <f t="shared" ca="1" si="22"/>
        <v/>
      </c>
      <c r="Z28" s="51" t="str">
        <f t="shared" ca="1" si="23"/>
        <v/>
      </c>
      <c r="AA28" s="50"/>
      <c r="AB28" s="47"/>
      <c r="AC28" s="40" t="str">
        <f t="shared" ca="1" si="0"/>
        <v/>
      </c>
      <c r="AD28" s="47" t="str">
        <f t="shared" ca="1" si="24"/>
        <v/>
      </c>
      <c r="AE28" s="49"/>
      <c r="AF28" s="52" t="str">
        <f t="shared" ca="1" si="52"/>
        <v/>
      </c>
      <c r="AG28" s="47" t="str">
        <f t="shared" ca="1" si="25"/>
        <v/>
      </c>
      <c r="AH28" s="50"/>
      <c r="AI28" s="51" t="str">
        <f t="shared" ca="1" si="26"/>
        <v/>
      </c>
      <c r="AJ28" s="47" t="str">
        <f t="shared" ca="1" si="27"/>
        <v/>
      </c>
      <c r="AK28" s="51" t="str">
        <f t="shared" ca="1" si="28"/>
        <v/>
      </c>
      <c r="AL28" s="51" t="str">
        <f t="shared" ca="1" si="29"/>
        <v/>
      </c>
      <c r="AM28" s="50" t="s">
        <v>222</v>
      </c>
      <c r="AN28" s="47" t="s">
        <v>222</v>
      </c>
      <c r="AO28" s="40" t="str">
        <f t="shared" ca="1" si="1"/>
        <v/>
      </c>
      <c r="AP28" s="47" t="str">
        <f t="shared" ca="1" si="30"/>
        <v/>
      </c>
      <c r="AQ28" s="49"/>
      <c r="AR28" s="52" t="str">
        <f t="shared" ca="1" si="31"/>
        <v/>
      </c>
      <c r="AS28" s="47" t="str">
        <f t="shared" ca="1" si="32"/>
        <v/>
      </c>
      <c r="AT28" s="50"/>
      <c r="AU28" s="51" t="str">
        <f t="shared" ca="1" si="33"/>
        <v/>
      </c>
      <c r="AV28" s="47" t="str">
        <f t="shared" ca="1" si="34"/>
        <v/>
      </c>
      <c r="AW28" s="51" t="str">
        <f t="shared" ca="1" si="35"/>
        <v/>
      </c>
      <c r="AX28" s="51" t="str">
        <f t="shared" ca="1" si="36"/>
        <v/>
      </c>
      <c r="AY28" s="50" t="s">
        <v>222</v>
      </c>
      <c r="AZ28" s="47" t="str">
        <f>IF(Entry!$I36="","",Entry!$I36)</f>
        <v/>
      </c>
      <c r="BA28" s="40" t="str">
        <f t="shared" ca="1" si="2"/>
        <v/>
      </c>
      <c r="BB28" s="47" t="str">
        <f t="shared" ca="1" si="37"/>
        <v/>
      </c>
      <c r="BC28" s="49"/>
      <c r="BD28" s="52" t="str">
        <f t="shared" ca="1" si="38"/>
        <v/>
      </c>
      <c r="BE28" s="47" t="str">
        <f t="shared" ca="1" si="39"/>
        <v/>
      </c>
      <c r="BF28" s="50"/>
      <c r="BG28" s="51" t="str">
        <f t="shared" ca="1" si="40"/>
        <v/>
      </c>
      <c r="BH28" s="47" t="str">
        <f t="shared" ca="1" si="41"/>
        <v/>
      </c>
      <c r="BI28" s="51" t="str">
        <f t="shared" ca="1" si="42"/>
        <v/>
      </c>
      <c r="BJ28" s="51" t="str">
        <f t="shared" ca="1" si="43"/>
        <v/>
      </c>
      <c r="BK28" s="50" t="s">
        <v>222</v>
      </c>
      <c r="BL28" s="47" t="s">
        <v>222</v>
      </c>
      <c r="BM28" s="40" t="str">
        <f t="shared" ca="1" si="3"/>
        <v/>
      </c>
      <c r="BN28" s="47" t="str">
        <f t="shared" ca="1" si="44"/>
        <v/>
      </c>
      <c r="BO28" s="49"/>
      <c r="BP28" s="52" t="str">
        <f t="shared" ca="1" si="45"/>
        <v/>
      </c>
      <c r="BQ28" s="47" t="str">
        <f t="shared" ca="1" si="46"/>
        <v/>
      </c>
      <c r="BR28" s="50"/>
      <c r="BS28" s="51" t="str">
        <f t="shared" ca="1" si="47"/>
        <v/>
      </c>
      <c r="BT28" s="47" t="str">
        <f t="shared" ca="1" si="48"/>
        <v/>
      </c>
      <c r="BU28" s="51" t="str">
        <f t="shared" ca="1" si="49"/>
        <v/>
      </c>
      <c r="BV28" s="51" t="str">
        <f t="shared" ca="1" si="50"/>
        <v/>
      </c>
      <c r="BW28" s="50" t="s">
        <v>222</v>
      </c>
      <c r="BX28" s="47" t="s">
        <v>222</v>
      </c>
      <c r="BY28" s="40" t="str">
        <f t="shared" ca="1" si="4"/>
        <v/>
      </c>
      <c r="BZ28" s="41"/>
      <c r="CA28" s="64"/>
      <c r="CB28" s="65">
        <f t="shared" ca="1" si="51"/>
        <v>0</v>
      </c>
      <c r="CC28" s="66" t="str">
        <f ca="1">IF(A28="","",Entry!$B$3)</f>
        <v/>
      </c>
      <c r="CD28" s="66">
        <f t="shared" si="53"/>
        <v>27</v>
      </c>
      <c r="CH28" s="63" t="str">
        <f>IF('Payroll Form'!G42="","",'Payroll Form'!G42)</f>
        <v/>
      </c>
    </row>
    <row r="29" spans="1:86" x14ac:dyDescent="0.2">
      <c r="A29" s="47" t="str">
        <f t="shared" ca="1" si="5"/>
        <v/>
      </c>
      <c r="B29" s="47" t="str">
        <f t="shared" ca="1" si="6"/>
        <v/>
      </c>
      <c r="C29" s="51" t="str">
        <f t="shared" ca="1" si="7"/>
        <v/>
      </c>
      <c r="D29" s="47" t="str">
        <f t="shared" ca="1" si="8"/>
        <v/>
      </c>
      <c r="E29" s="48" t="str">
        <f ca="1">IF(A29="","",Entry!$J$2)</f>
        <v/>
      </c>
      <c r="F29" s="47" t="str">
        <f t="shared" ca="1" si="9"/>
        <v/>
      </c>
      <c r="G29" s="49"/>
      <c r="H29" s="52" t="str">
        <f t="shared" ca="1" si="10"/>
        <v/>
      </c>
      <c r="I29" s="47" t="str">
        <f t="shared" ca="1" si="11"/>
        <v/>
      </c>
      <c r="J29" s="50"/>
      <c r="K29" s="51" t="str">
        <f t="shared" ca="1" si="12"/>
        <v/>
      </c>
      <c r="L29" s="47" t="str">
        <f t="shared" ca="1" si="13"/>
        <v/>
      </c>
      <c r="M29" s="51" t="str">
        <f t="shared" ca="1" si="14"/>
        <v/>
      </c>
      <c r="N29" s="51" t="str">
        <f t="shared" ca="1" si="15"/>
        <v/>
      </c>
      <c r="O29" s="50"/>
      <c r="P29" s="47"/>
      <c r="Q29" s="40" t="str">
        <f t="shared" ca="1" si="16"/>
        <v/>
      </c>
      <c r="R29" s="47" t="str">
        <f t="shared" ca="1" si="17"/>
        <v/>
      </c>
      <c r="S29" s="49"/>
      <c r="T29" s="52" t="str">
        <f t="shared" ca="1" si="18"/>
        <v/>
      </c>
      <c r="U29" s="47" t="str">
        <f t="shared" ca="1" si="19"/>
        <v/>
      </c>
      <c r="V29" s="50"/>
      <c r="W29" s="51" t="str">
        <f t="shared" ca="1" si="20"/>
        <v/>
      </c>
      <c r="X29" s="47" t="str">
        <f t="shared" ca="1" si="21"/>
        <v/>
      </c>
      <c r="Y29" s="51" t="str">
        <f t="shared" ca="1" si="22"/>
        <v/>
      </c>
      <c r="Z29" s="51" t="str">
        <f t="shared" ca="1" si="23"/>
        <v/>
      </c>
      <c r="AA29" s="50"/>
      <c r="AB29" s="47"/>
      <c r="AC29" s="40" t="str">
        <f t="shared" ca="1" si="0"/>
        <v/>
      </c>
      <c r="AD29" s="47" t="str">
        <f t="shared" ca="1" si="24"/>
        <v/>
      </c>
      <c r="AE29" s="49"/>
      <c r="AF29" s="52" t="str">
        <f t="shared" ca="1" si="52"/>
        <v/>
      </c>
      <c r="AG29" s="47" t="str">
        <f t="shared" ca="1" si="25"/>
        <v/>
      </c>
      <c r="AH29" s="50"/>
      <c r="AI29" s="51" t="str">
        <f t="shared" ca="1" si="26"/>
        <v/>
      </c>
      <c r="AJ29" s="47" t="str">
        <f t="shared" ca="1" si="27"/>
        <v/>
      </c>
      <c r="AK29" s="51" t="str">
        <f t="shared" ca="1" si="28"/>
        <v/>
      </c>
      <c r="AL29" s="51" t="str">
        <f t="shared" ca="1" si="29"/>
        <v/>
      </c>
      <c r="AM29" s="50" t="s">
        <v>222</v>
      </c>
      <c r="AN29" s="47" t="s">
        <v>222</v>
      </c>
      <c r="AO29" s="40" t="str">
        <f t="shared" ca="1" si="1"/>
        <v/>
      </c>
      <c r="AP29" s="47" t="str">
        <f t="shared" ca="1" si="30"/>
        <v/>
      </c>
      <c r="AQ29" s="49"/>
      <c r="AR29" s="52" t="str">
        <f t="shared" ca="1" si="31"/>
        <v/>
      </c>
      <c r="AS29" s="47" t="str">
        <f t="shared" ca="1" si="32"/>
        <v/>
      </c>
      <c r="AT29" s="50"/>
      <c r="AU29" s="51" t="str">
        <f t="shared" ca="1" si="33"/>
        <v/>
      </c>
      <c r="AV29" s="47" t="str">
        <f t="shared" ca="1" si="34"/>
        <v/>
      </c>
      <c r="AW29" s="51" t="str">
        <f t="shared" ca="1" si="35"/>
        <v/>
      </c>
      <c r="AX29" s="51" t="str">
        <f t="shared" ca="1" si="36"/>
        <v/>
      </c>
      <c r="AY29" s="50" t="s">
        <v>222</v>
      </c>
      <c r="AZ29" s="47" t="str">
        <f>IF(Entry!$I37="","",Entry!$I37)</f>
        <v/>
      </c>
      <c r="BA29" s="40" t="str">
        <f t="shared" ca="1" si="2"/>
        <v/>
      </c>
      <c r="BB29" s="47" t="str">
        <f t="shared" ca="1" si="37"/>
        <v/>
      </c>
      <c r="BC29" s="49"/>
      <c r="BD29" s="52" t="str">
        <f t="shared" ca="1" si="38"/>
        <v/>
      </c>
      <c r="BE29" s="47" t="str">
        <f t="shared" ca="1" si="39"/>
        <v/>
      </c>
      <c r="BF29" s="50"/>
      <c r="BG29" s="51" t="str">
        <f t="shared" ca="1" si="40"/>
        <v/>
      </c>
      <c r="BH29" s="47" t="str">
        <f t="shared" ca="1" si="41"/>
        <v/>
      </c>
      <c r="BI29" s="51" t="str">
        <f t="shared" ca="1" si="42"/>
        <v/>
      </c>
      <c r="BJ29" s="51" t="str">
        <f t="shared" ca="1" si="43"/>
        <v/>
      </c>
      <c r="BK29" s="50" t="s">
        <v>222</v>
      </c>
      <c r="BL29" s="47" t="s">
        <v>222</v>
      </c>
      <c r="BM29" s="40" t="str">
        <f t="shared" ca="1" si="3"/>
        <v/>
      </c>
      <c r="BN29" s="47" t="str">
        <f t="shared" ca="1" si="44"/>
        <v/>
      </c>
      <c r="BO29" s="49"/>
      <c r="BP29" s="52" t="str">
        <f t="shared" ca="1" si="45"/>
        <v/>
      </c>
      <c r="BQ29" s="47" t="str">
        <f t="shared" ca="1" si="46"/>
        <v/>
      </c>
      <c r="BR29" s="50"/>
      <c r="BS29" s="51" t="str">
        <f t="shared" ca="1" si="47"/>
        <v/>
      </c>
      <c r="BT29" s="47" t="str">
        <f t="shared" ca="1" si="48"/>
        <v/>
      </c>
      <c r="BU29" s="51" t="str">
        <f t="shared" ca="1" si="49"/>
        <v/>
      </c>
      <c r="BV29" s="51" t="str">
        <f t="shared" ca="1" si="50"/>
        <v/>
      </c>
      <c r="BW29" s="50" t="s">
        <v>222</v>
      </c>
      <c r="BX29" s="47" t="s">
        <v>222</v>
      </c>
      <c r="BY29" s="40" t="str">
        <f t="shared" ca="1" si="4"/>
        <v/>
      </c>
      <c r="BZ29" s="41"/>
      <c r="CA29" s="64"/>
      <c r="CB29" s="65">
        <f t="shared" ca="1" si="51"/>
        <v>0</v>
      </c>
      <c r="CC29" s="66" t="str">
        <f ca="1">IF(A29="","",Entry!$B$3)</f>
        <v/>
      </c>
      <c r="CD29" s="66">
        <f t="shared" si="53"/>
        <v>28</v>
      </c>
      <c r="CH29" s="63" t="str">
        <f>IF('Payroll Form'!G43="","",'Payroll Form'!G43)</f>
        <v/>
      </c>
    </row>
    <row r="30" spans="1:86" x14ac:dyDescent="0.2">
      <c r="A30" s="47" t="str">
        <f t="shared" ca="1" si="5"/>
        <v/>
      </c>
      <c r="B30" s="47" t="str">
        <f t="shared" ca="1" si="6"/>
        <v/>
      </c>
      <c r="C30" s="51" t="str">
        <f t="shared" ca="1" si="7"/>
        <v/>
      </c>
      <c r="D30" s="47" t="str">
        <f t="shared" ca="1" si="8"/>
        <v/>
      </c>
      <c r="E30" s="48" t="str">
        <f ca="1">IF(A30="","",Entry!$J$2)</f>
        <v/>
      </c>
      <c r="F30" s="47" t="str">
        <f t="shared" ca="1" si="9"/>
        <v/>
      </c>
      <c r="G30" s="49"/>
      <c r="H30" s="52" t="str">
        <f t="shared" ca="1" si="10"/>
        <v/>
      </c>
      <c r="I30" s="47" t="str">
        <f t="shared" ca="1" si="11"/>
        <v/>
      </c>
      <c r="J30" s="50"/>
      <c r="K30" s="51" t="str">
        <f t="shared" ca="1" si="12"/>
        <v/>
      </c>
      <c r="L30" s="47" t="str">
        <f t="shared" ca="1" si="13"/>
        <v/>
      </c>
      <c r="M30" s="51" t="str">
        <f t="shared" ca="1" si="14"/>
        <v/>
      </c>
      <c r="N30" s="51" t="str">
        <f t="shared" ca="1" si="15"/>
        <v/>
      </c>
      <c r="O30" s="50"/>
      <c r="P30" s="47"/>
      <c r="Q30" s="40" t="str">
        <f t="shared" ca="1" si="16"/>
        <v/>
      </c>
      <c r="R30" s="47" t="str">
        <f t="shared" ca="1" si="17"/>
        <v/>
      </c>
      <c r="S30" s="49"/>
      <c r="T30" s="52" t="str">
        <f t="shared" ca="1" si="18"/>
        <v/>
      </c>
      <c r="U30" s="47" t="str">
        <f t="shared" ca="1" si="19"/>
        <v/>
      </c>
      <c r="V30" s="50"/>
      <c r="W30" s="51" t="str">
        <f t="shared" ca="1" si="20"/>
        <v/>
      </c>
      <c r="X30" s="47" t="str">
        <f t="shared" ca="1" si="21"/>
        <v/>
      </c>
      <c r="Y30" s="51" t="str">
        <f t="shared" ca="1" si="22"/>
        <v/>
      </c>
      <c r="Z30" s="51" t="str">
        <f t="shared" ca="1" si="23"/>
        <v/>
      </c>
      <c r="AA30" s="50"/>
      <c r="AB30" s="47"/>
      <c r="AC30" s="40" t="str">
        <f t="shared" ca="1" si="0"/>
        <v/>
      </c>
      <c r="AD30" s="47" t="str">
        <f t="shared" ca="1" si="24"/>
        <v/>
      </c>
      <c r="AE30" s="49"/>
      <c r="AF30" s="52" t="str">
        <f t="shared" ca="1" si="52"/>
        <v/>
      </c>
      <c r="AG30" s="47" t="str">
        <f t="shared" ca="1" si="25"/>
        <v/>
      </c>
      <c r="AH30" s="50"/>
      <c r="AI30" s="51" t="str">
        <f t="shared" ca="1" si="26"/>
        <v/>
      </c>
      <c r="AJ30" s="47" t="str">
        <f t="shared" ca="1" si="27"/>
        <v/>
      </c>
      <c r="AK30" s="51" t="str">
        <f t="shared" ca="1" si="28"/>
        <v/>
      </c>
      <c r="AL30" s="51" t="str">
        <f t="shared" ca="1" si="29"/>
        <v/>
      </c>
      <c r="AM30" s="50" t="s">
        <v>222</v>
      </c>
      <c r="AN30" s="47" t="s">
        <v>222</v>
      </c>
      <c r="AO30" s="40" t="str">
        <f t="shared" ca="1" si="1"/>
        <v/>
      </c>
      <c r="AP30" s="47" t="str">
        <f t="shared" ca="1" si="30"/>
        <v/>
      </c>
      <c r="AQ30" s="49"/>
      <c r="AR30" s="52" t="str">
        <f t="shared" ca="1" si="31"/>
        <v/>
      </c>
      <c r="AS30" s="47" t="str">
        <f t="shared" ca="1" si="32"/>
        <v/>
      </c>
      <c r="AT30" s="50"/>
      <c r="AU30" s="51" t="str">
        <f t="shared" ca="1" si="33"/>
        <v/>
      </c>
      <c r="AV30" s="47" t="str">
        <f t="shared" ca="1" si="34"/>
        <v/>
      </c>
      <c r="AW30" s="51" t="str">
        <f t="shared" ca="1" si="35"/>
        <v/>
      </c>
      <c r="AX30" s="51" t="str">
        <f t="shared" ca="1" si="36"/>
        <v/>
      </c>
      <c r="AY30" s="50" t="s">
        <v>222</v>
      </c>
      <c r="AZ30" s="47" t="str">
        <f>IF(Entry!$I38="","",Entry!$I38)</f>
        <v/>
      </c>
      <c r="BA30" s="40" t="str">
        <f t="shared" ca="1" si="2"/>
        <v/>
      </c>
      <c r="BB30" s="47" t="str">
        <f t="shared" ca="1" si="37"/>
        <v/>
      </c>
      <c r="BC30" s="49"/>
      <c r="BD30" s="52" t="str">
        <f t="shared" ca="1" si="38"/>
        <v/>
      </c>
      <c r="BE30" s="47" t="str">
        <f t="shared" ca="1" si="39"/>
        <v/>
      </c>
      <c r="BF30" s="50"/>
      <c r="BG30" s="51" t="str">
        <f t="shared" ca="1" si="40"/>
        <v/>
      </c>
      <c r="BH30" s="47" t="str">
        <f t="shared" ca="1" si="41"/>
        <v/>
      </c>
      <c r="BI30" s="51" t="str">
        <f t="shared" ca="1" si="42"/>
        <v/>
      </c>
      <c r="BJ30" s="51" t="str">
        <f t="shared" ca="1" si="43"/>
        <v/>
      </c>
      <c r="BK30" s="50" t="s">
        <v>222</v>
      </c>
      <c r="BL30" s="47" t="s">
        <v>222</v>
      </c>
      <c r="BM30" s="40" t="str">
        <f t="shared" ca="1" si="3"/>
        <v/>
      </c>
      <c r="BN30" s="47" t="str">
        <f t="shared" ca="1" si="44"/>
        <v/>
      </c>
      <c r="BO30" s="49"/>
      <c r="BP30" s="52" t="str">
        <f t="shared" ca="1" si="45"/>
        <v/>
      </c>
      <c r="BQ30" s="47" t="str">
        <f t="shared" ca="1" si="46"/>
        <v/>
      </c>
      <c r="BR30" s="50"/>
      <c r="BS30" s="51" t="str">
        <f t="shared" ca="1" si="47"/>
        <v/>
      </c>
      <c r="BT30" s="47" t="str">
        <f t="shared" ca="1" si="48"/>
        <v/>
      </c>
      <c r="BU30" s="51" t="str">
        <f t="shared" ca="1" si="49"/>
        <v/>
      </c>
      <c r="BV30" s="51" t="str">
        <f t="shared" ca="1" si="50"/>
        <v/>
      </c>
      <c r="BW30" s="50" t="s">
        <v>222</v>
      </c>
      <c r="BX30" s="47" t="s">
        <v>222</v>
      </c>
      <c r="BY30" s="40" t="str">
        <f t="shared" ca="1" si="4"/>
        <v/>
      </c>
      <c r="BZ30" s="41"/>
      <c r="CA30" s="64"/>
      <c r="CB30" s="65">
        <f t="shared" ca="1" si="51"/>
        <v>0</v>
      </c>
      <c r="CC30" s="66" t="str">
        <f ca="1">IF(A30="","",Entry!$B$3)</f>
        <v/>
      </c>
      <c r="CD30" s="66">
        <f t="shared" si="53"/>
        <v>29</v>
      </c>
      <c r="CH30" s="63" t="str">
        <f>IF('Payroll Form'!G44="","",'Payroll Form'!G44)</f>
        <v/>
      </c>
    </row>
    <row r="31" spans="1:86" x14ac:dyDescent="0.2">
      <c r="A31" s="47" t="str">
        <f t="shared" ca="1" si="5"/>
        <v/>
      </c>
      <c r="B31" s="47" t="str">
        <f t="shared" ca="1" si="6"/>
        <v/>
      </c>
      <c r="C31" s="51" t="str">
        <f t="shared" ca="1" si="7"/>
        <v/>
      </c>
      <c r="D31" s="47" t="str">
        <f t="shared" ca="1" si="8"/>
        <v/>
      </c>
      <c r="E31" s="48" t="str">
        <f ca="1">IF(A31="","",Entry!$J$2)</f>
        <v/>
      </c>
      <c r="F31" s="47" t="str">
        <f t="shared" ca="1" si="9"/>
        <v/>
      </c>
      <c r="G31" s="49"/>
      <c r="H31" s="52" t="str">
        <f t="shared" ca="1" si="10"/>
        <v/>
      </c>
      <c r="I31" s="47" t="str">
        <f t="shared" ca="1" si="11"/>
        <v/>
      </c>
      <c r="J31" s="50"/>
      <c r="K31" s="51" t="str">
        <f t="shared" ca="1" si="12"/>
        <v/>
      </c>
      <c r="L31" s="47" t="str">
        <f t="shared" ca="1" si="13"/>
        <v/>
      </c>
      <c r="M31" s="51" t="str">
        <f t="shared" ca="1" si="14"/>
        <v/>
      </c>
      <c r="N31" s="51" t="str">
        <f t="shared" ca="1" si="15"/>
        <v/>
      </c>
      <c r="O31" s="50"/>
      <c r="P31" s="47"/>
      <c r="Q31" s="40" t="str">
        <f t="shared" ca="1" si="16"/>
        <v/>
      </c>
      <c r="R31" s="47" t="str">
        <f t="shared" ca="1" si="17"/>
        <v/>
      </c>
      <c r="S31" s="49"/>
      <c r="T31" s="52" t="str">
        <f t="shared" ca="1" si="18"/>
        <v/>
      </c>
      <c r="U31" s="47" t="str">
        <f t="shared" ca="1" si="19"/>
        <v/>
      </c>
      <c r="V31" s="50"/>
      <c r="W31" s="51" t="str">
        <f t="shared" ca="1" si="20"/>
        <v/>
      </c>
      <c r="X31" s="47" t="str">
        <f t="shared" ca="1" si="21"/>
        <v/>
      </c>
      <c r="Y31" s="51" t="str">
        <f t="shared" ca="1" si="22"/>
        <v/>
      </c>
      <c r="Z31" s="51" t="str">
        <f t="shared" ca="1" si="23"/>
        <v/>
      </c>
      <c r="AA31" s="50"/>
      <c r="AB31" s="47"/>
      <c r="AC31" s="40" t="str">
        <f t="shared" ca="1" si="0"/>
        <v/>
      </c>
      <c r="AD31" s="47" t="str">
        <f t="shared" ca="1" si="24"/>
        <v/>
      </c>
      <c r="AE31" s="49"/>
      <c r="AF31" s="52" t="str">
        <f t="shared" ca="1" si="52"/>
        <v/>
      </c>
      <c r="AG31" s="47" t="str">
        <f t="shared" ca="1" si="25"/>
        <v/>
      </c>
      <c r="AH31" s="50"/>
      <c r="AI31" s="51" t="str">
        <f t="shared" ca="1" si="26"/>
        <v/>
      </c>
      <c r="AJ31" s="47" t="str">
        <f t="shared" ca="1" si="27"/>
        <v/>
      </c>
      <c r="AK31" s="51" t="str">
        <f t="shared" ca="1" si="28"/>
        <v/>
      </c>
      <c r="AL31" s="51" t="str">
        <f t="shared" ca="1" si="29"/>
        <v/>
      </c>
      <c r="AM31" s="50" t="s">
        <v>222</v>
      </c>
      <c r="AN31" s="47" t="s">
        <v>222</v>
      </c>
      <c r="AO31" s="40" t="str">
        <f t="shared" ca="1" si="1"/>
        <v/>
      </c>
      <c r="AP31" s="47" t="str">
        <f t="shared" ca="1" si="30"/>
        <v/>
      </c>
      <c r="AQ31" s="49"/>
      <c r="AR31" s="52" t="str">
        <f t="shared" ca="1" si="31"/>
        <v/>
      </c>
      <c r="AS31" s="47" t="str">
        <f t="shared" ca="1" si="32"/>
        <v/>
      </c>
      <c r="AT31" s="50"/>
      <c r="AU31" s="51" t="str">
        <f t="shared" ca="1" si="33"/>
        <v/>
      </c>
      <c r="AV31" s="47" t="str">
        <f t="shared" ca="1" si="34"/>
        <v/>
      </c>
      <c r="AW31" s="51" t="str">
        <f t="shared" ca="1" si="35"/>
        <v/>
      </c>
      <c r="AX31" s="51" t="str">
        <f t="shared" ca="1" si="36"/>
        <v/>
      </c>
      <c r="AY31" s="50" t="s">
        <v>222</v>
      </c>
      <c r="AZ31" s="47" t="str">
        <f>IF(Entry!$I39="","",Entry!$I39)</f>
        <v/>
      </c>
      <c r="BA31" s="40" t="str">
        <f t="shared" ca="1" si="2"/>
        <v/>
      </c>
      <c r="BB31" s="47" t="str">
        <f t="shared" ca="1" si="37"/>
        <v/>
      </c>
      <c r="BC31" s="49"/>
      <c r="BD31" s="52" t="str">
        <f t="shared" ca="1" si="38"/>
        <v/>
      </c>
      <c r="BE31" s="47" t="str">
        <f t="shared" ca="1" si="39"/>
        <v/>
      </c>
      <c r="BF31" s="50"/>
      <c r="BG31" s="51" t="str">
        <f t="shared" ca="1" si="40"/>
        <v/>
      </c>
      <c r="BH31" s="47" t="str">
        <f t="shared" ca="1" si="41"/>
        <v/>
      </c>
      <c r="BI31" s="51" t="str">
        <f t="shared" ca="1" si="42"/>
        <v/>
      </c>
      <c r="BJ31" s="51" t="str">
        <f t="shared" ca="1" si="43"/>
        <v/>
      </c>
      <c r="BK31" s="50" t="s">
        <v>222</v>
      </c>
      <c r="BL31" s="47" t="s">
        <v>222</v>
      </c>
      <c r="BM31" s="40" t="str">
        <f t="shared" ca="1" si="3"/>
        <v/>
      </c>
      <c r="BN31" s="47" t="str">
        <f t="shared" ca="1" si="44"/>
        <v/>
      </c>
      <c r="BO31" s="49"/>
      <c r="BP31" s="52" t="str">
        <f t="shared" ca="1" si="45"/>
        <v/>
      </c>
      <c r="BQ31" s="47" t="str">
        <f t="shared" ca="1" si="46"/>
        <v/>
      </c>
      <c r="BR31" s="50"/>
      <c r="BS31" s="51" t="str">
        <f t="shared" ca="1" si="47"/>
        <v/>
      </c>
      <c r="BT31" s="47" t="str">
        <f t="shared" ca="1" si="48"/>
        <v/>
      </c>
      <c r="BU31" s="51" t="str">
        <f t="shared" ca="1" si="49"/>
        <v/>
      </c>
      <c r="BV31" s="51" t="str">
        <f t="shared" ca="1" si="50"/>
        <v/>
      </c>
      <c r="BW31" s="50" t="s">
        <v>222</v>
      </c>
      <c r="BX31" s="47" t="s">
        <v>222</v>
      </c>
      <c r="BY31" s="40" t="str">
        <f t="shared" ca="1" si="4"/>
        <v/>
      </c>
      <c r="BZ31" s="41"/>
      <c r="CA31" s="64"/>
      <c r="CB31" s="65">
        <f t="shared" ca="1" si="51"/>
        <v>0</v>
      </c>
      <c r="CC31" s="66" t="str">
        <f ca="1">IF(A31="","",Entry!$B$3)</f>
        <v/>
      </c>
      <c r="CD31" s="66">
        <f t="shared" si="53"/>
        <v>30</v>
      </c>
      <c r="CH31" s="63" t="str">
        <f>IF('Payroll Form'!G45="","",'Payroll Form'!G45)</f>
        <v/>
      </c>
    </row>
    <row r="32" spans="1:86" x14ac:dyDescent="0.2">
      <c r="A32" s="47" t="str">
        <f t="shared" ca="1" si="5"/>
        <v/>
      </c>
      <c r="B32" s="47" t="str">
        <f t="shared" ca="1" si="6"/>
        <v/>
      </c>
      <c r="C32" s="51" t="str">
        <f t="shared" ca="1" si="7"/>
        <v/>
      </c>
      <c r="D32" s="47" t="str">
        <f t="shared" ca="1" si="8"/>
        <v/>
      </c>
      <c r="E32" s="48" t="str">
        <f ca="1">IF(A32="","",Entry!$J$2)</f>
        <v/>
      </c>
      <c r="F32" s="47" t="str">
        <f t="shared" ca="1" si="9"/>
        <v/>
      </c>
      <c r="G32" s="49"/>
      <c r="H32" s="52" t="str">
        <f t="shared" ca="1" si="10"/>
        <v/>
      </c>
      <c r="I32" s="47" t="str">
        <f t="shared" ca="1" si="11"/>
        <v/>
      </c>
      <c r="J32" s="50"/>
      <c r="K32" s="51" t="str">
        <f t="shared" ca="1" si="12"/>
        <v/>
      </c>
      <c r="L32" s="47" t="str">
        <f t="shared" ca="1" si="13"/>
        <v/>
      </c>
      <c r="M32" s="51" t="str">
        <f t="shared" ca="1" si="14"/>
        <v/>
      </c>
      <c r="N32" s="51" t="str">
        <f t="shared" ca="1" si="15"/>
        <v/>
      </c>
      <c r="O32" s="50"/>
      <c r="P32" s="47"/>
      <c r="Q32" s="40" t="str">
        <f t="shared" ca="1" si="16"/>
        <v/>
      </c>
      <c r="R32" s="47" t="str">
        <f t="shared" ca="1" si="17"/>
        <v/>
      </c>
      <c r="S32" s="49"/>
      <c r="T32" s="52" t="str">
        <f t="shared" ca="1" si="18"/>
        <v/>
      </c>
      <c r="U32" s="47" t="str">
        <f t="shared" ca="1" si="19"/>
        <v/>
      </c>
      <c r="V32" s="50"/>
      <c r="W32" s="51" t="str">
        <f t="shared" ca="1" si="20"/>
        <v/>
      </c>
      <c r="X32" s="47" t="str">
        <f t="shared" ca="1" si="21"/>
        <v/>
      </c>
      <c r="Y32" s="51" t="str">
        <f t="shared" ca="1" si="22"/>
        <v/>
      </c>
      <c r="Z32" s="51" t="str">
        <f t="shared" ca="1" si="23"/>
        <v/>
      </c>
      <c r="AA32" s="50"/>
      <c r="AB32" s="47"/>
      <c r="AC32" s="40" t="str">
        <f t="shared" ca="1" si="0"/>
        <v/>
      </c>
      <c r="AD32" s="47" t="str">
        <f t="shared" ca="1" si="24"/>
        <v/>
      </c>
      <c r="AE32" s="49"/>
      <c r="AF32" s="52" t="str">
        <f t="shared" ca="1" si="52"/>
        <v/>
      </c>
      <c r="AG32" s="47" t="str">
        <f t="shared" ca="1" si="25"/>
        <v/>
      </c>
      <c r="AH32" s="50"/>
      <c r="AI32" s="51" t="str">
        <f t="shared" ca="1" si="26"/>
        <v/>
      </c>
      <c r="AJ32" s="47" t="str">
        <f t="shared" ca="1" si="27"/>
        <v/>
      </c>
      <c r="AK32" s="51" t="str">
        <f t="shared" ca="1" si="28"/>
        <v/>
      </c>
      <c r="AL32" s="51" t="str">
        <f t="shared" ca="1" si="29"/>
        <v/>
      </c>
      <c r="AM32" s="50" t="s">
        <v>222</v>
      </c>
      <c r="AN32" s="47" t="s">
        <v>222</v>
      </c>
      <c r="AO32" s="40" t="str">
        <f t="shared" ca="1" si="1"/>
        <v/>
      </c>
      <c r="AP32" s="47" t="str">
        <f t="shared" ca="1" si="30"/>
        <v/>
      </c>
      <c r="AQ32" s="49"/>
      <c r="AR32" s="52" t="str">
        <f t="shared" ca="1" si="31"/>
        <v/>
      </c>
      <c r="AS32" s="47" t="str">
        <f t="shared" ca="1" si="32"/>
        <v/>
      </c>
      <c r="AT32" s="50"/>
      <c r="AU32" s="51" t="str">
        <f t="shared" ca="1" si="33"/>
        <v/>
      </c>
      <c r="AV32" s="47" t="str">
        <f t="shared" ca="1" si="34"/>
        <v/>
      </c>
      <c r="AW32" s="51" t="str">
        <f t="shared" ca="1" si="35"/>
        <v/>
      </c>
      <c r="AX32" s="51" t="str">
        <f t="shared" ca="1" si="36"/>
        <v/>
      </c>
      <c r="AY32" s="50" t="s">
        <v>222</v>
      </c>
      <c r="AZ32" s="47" t="str">
        <f>IF(Entry!$I40="","",Entry!$I40)</f>
        <v/>
      </c>
      <c r="BA32" s="40" t="str">
        <f t="shared" ca="1" si="2"/>
        <v/>
      </c>
      <c r="BB32" s="47" t="str">
        <f t="shared" ca="1" si="37"/>
        <v/>
      </c>
      <c r="BC32" s="49"/>
      <c r="BD32" s="52" t="str">
        <f t="shared" ca="1" si="38"/>
        <v/>
      </c>
      <c r="BE32" s="47" t="str">
        <f t="shared" ca="1" si="39"/>
        <v/>
      </c>
      <c r="BF32" s="50"/>
      <c r="BG32" s="51" t="str">
        <f t="shared" ca="1" si="40"/>
        <v/>
      </c>
      <c r="BH32" s="47" t="str">
        <f t="shared" ca="1" si="41"/>
        <v/>
      </c>
      <c r="BI32" s="51" t="str">
        <f t="shared" ca="1" si="42"/>
        <v/>
      </c>
      <c r="BJ32" s="51" t="str">
        <f t="shared" ca="1" si="43"/>
        <v/>
      </c>
      <c r="BK32" s="50" t="s">
        <v>222</v>
      </c>
      <c r="BL32" s="47" t="s">
        <v>222</v>
      </c>
      <c r="BM32" s="40" t="str">
        <f t="shared" ca="1" si="3"/>
        <v/>
      </c>
      <c r="BN32" s="47" t="str">
        <f t="shared" ca="1" si="44"/>
        <v/>
      </c>
      <c r="BO32" s="49"/>
      <c r="BP32" s="52" t="str">
        <f t="shared" ca="1" si="45"/>
        <v/>
      </c>
      <c r="BQ32" s="47" t="str">
        <f t="shared" ca="1" si="46"/>
        <v/>
      </c>
      <c r="BR32" s="50"/>
      <c r="BS32" s="51" t="str">
        <f t="shared" ca="1" si="47"/>
        <v/>
      </c>
      <c r="BT32" s="47" t="str">
        <f t="shared" ca="1" si="48"/>
        <v/>
      </c>
      <c r="BU32" s="51" t="str">
        <f t="shared" ca="1" si="49"/>
        <v/>
      </c>
      <c r="BV32" s="51" t="str">
        <f t="shared" ca="1" si="50"/>
        <v/>
      </c>
      <c r="BW32" s="50" t="s">
        <v>222</v>
      </c>
      <c r="BX32" s="47" t="s">
        <v>222</v>
      </c>
      <c r="BY32" s="40" t="str">
        <f t="shared" ca="1" si="4"/>
        <v/>
      </c>
      <c r="BZ32" s="41"/>
      <c r="CA32" s="64"/>
      <c r="CB32" s="65">
        <f t="shared" ca="1" si="51"/>
        <v>0</v>
      </c>
      <c r="CC32" s="66" t="str">
        <f ca="1">IF(A32="","",Entry!$B$3)</f>
        <v/>
      </c>
      <c r="CD32" s="66">
        <f t="shared" si="53"/>
        <v>31</v>
      </c>
      <c r="CH32" s="63" t="str">
        <f>IF('Payroll Form'!G46="","",'Payroll Form'!G46)</f>
        <v/>
      </c>
    </row>
    <row r="33" spans="1:86" x14ac:dyDescent="0.2">
      <c r="A33" s="47" t="str">
        <f t="shared" ca="1" si="5"/>
        <v/>
      </c>
      <c r="B33" s="47" t="str">
        <f t="shared" ca="1" si="6"/>
        <v/>
      </c>
      <c r="C33" s="51" t="str">
        <f t="shared" ca="1" si="7"/>
        <v/>
      </c>
      <c r="D33" s="47" t="str">
        <f t="shared" ca="1" si="8"/>
        <v/>
      </c>
      <c r="E33" s="48" t="str">
        <f ca="1">IF(A33="","",Entry!$J$2)</f>
        <v/>
      </c>
      <c r="F33" s="47" t="str">
        <f t="shared" ca="1" si="9"/>
        <v/>
      </c>
      <c r="G33" s="49"/>
      <c r="H33" s="52" t="str">
        <f t="shared" ca="1" si="10"/>
        <v/>
      </c>
      <c r="I33" s="47" t="str">
        <f t="shared" ca="1" si="11"/>
        <v/>
      </c>
      <c r="J33" s="50"/>
      <c r="K33" s="51" t="str">
        <f t="shared" ca="1" si="12"/>
        <v/>
      </c>
      <c r="L33" s="47" t="str">
        <f t="shared" ca="1" si="13"/>
        <v/>
      </c>
      <c r="M33" s="51" t="str">
        <f t="shared" ca="1" si="14"/>
        <v/>
      </c>
      <c r="N33" s="51" t="str">
        <f t="shared" ca="1" si="15"/>
        <v/>
      </c>
      <c r="O33" s="50"/>
      <c r="P33" s="47"/>
      <c r="Q33" s="40" t="str">
        <f t="shared" ca="1" si="16"/>
        <v/>
      </c>
      <c r="R33" s="47" t="str">
        <f t="shared" ca="1" si="17"/>
        <v/>
      </c>
      <c r="S33" s="49"/>
      <c r="T33" s="52" t="str">
        <f t="shared" ca="1" si="18"/>
        <v/>
      </c>
      <c r="U33" s="47" t="str">
        <f t="shared" ca="1" si="19"/>
        <v/>
      </c>
      <c r="V33" s="50"/>
      <c r="W33" s="51" t="str">
        <f t="shared" ca="1" si="20"/>
        <v/>
      </c>
      <c r="X33" s="47" t="str">
        <f t="shared" ca="1" si="21"/>
        <v/>
      </c>
      <c r="Y33" s="51" t="str">
        <f t="shared" ca="1" si="22"/>
        <v/>
      </c>
      <c r="Z33" s="51" t="str">
        <f t="shared" ca="1" si="23"/>
        <v/>
      </c>
      <c r="AA33" s="50"/>
      <c r="AB33" s="47"/>
      <c r="AC33" s="40" t="str">
        <f t="shared" ca="1" si="0"/>
        <v/>
      </c>
      <c r="AD33" s="47" t="str">
        <f t="shared" ca="1" si="24"/>
        <v/>
      </c>
      <c r="AE33" s="49"/>
      <c r="AF33" s="52" t="str">
        <f t="shared" ca="1" si="52"/>
        <v/>
      </c>
      <c r="AG33" s="47" t="str">
        <f t="shared" ca="1" si="25"/>
        <v/>
      </c>
      <c r="AH33" s="50"/>
      <c r="AI33" s="51" t="str">
        <f t="shared" ca="1" si="26"/>
        <v/>
      </c>
      <c r="AJ33" s="47" t="str">
        <f t="shared" ca="1" si="27"/>
        <v/>
      </c>
      <c r="AK33" s="51" t="str">
        <f t="shared" ca="1" si="28"/>
        <v/>
      </c>
      <c r="AL33" s="51" t="str">
        <f t="shared" ca="1" si="29"/>
        <v/>
      </c>
      <c r="AM33" s="50" t="s">
        <v>222</v>
      </c>
      <c r="AN33" s="47" t="s">
        <v>222</v>
      </c>
      <c r="AO33" s="40" t="str">
        <f t="shared" ca="1" si="1"/>
        <v/>
      </c>
      <c r="AP33" s="47" t="str">
        <f t="shared" ca="1" si="30"/>
        <v/>
      </c>
      <c r="AQ33" s="49"/>
      <c r="AR33" s="52" t="str">
        <f t="shared" ca="1" si="31"/>
        <v/>
      </c>
      <c r="AS33" s="47" t="str">
        <f t="shared" ca="1" si="32"/>
        <v/>
      </c>
      <c r="AT33" s="50"/>
      <c r="AU33" s="51" t="str">
        <f t="shared" ca="1" si="33"/>
        <v/>
      </c>
      <c r="AV33" s="47" t="str">
        <f t="shared" ca="1" si="34"/>
        <v/>
      </c>
      <c r="AW33" s="51" t="str">
        <f t="shared" ca="1" si="35"/>
        <v/>
      </c>
      <c r="AX33" s="51" t="str">
        <f t="shared" ca="1" si="36"/>
        <v/>
      </c>
      <c r="AY33" s="50" t="s">
        <v>222</v>
      </c>
      <c r="AZ33" s="47" t="str">
        <f>IF(Entry!$I41="","",Entry!$I41)</f>
        <v/>
      </c>
      <c r="BA33" s="40" t="str">
        <f t="shared" ca="1" si="2"/>
        <v/>
      </c>
      <c r="BB33" s="47" t="str">
        <f t="shared" ca="1" si="37"/>
        <v/>
      </c>
      <c r="BC33" s="49"/>
      <c r="BD33" s="52" t="str">
        <f t="shared" ca="1" si="38"/>
        <v/>
      </c>
      <c r="BE33" s="47" t="str">
        <f t="shared" ca="1" si="39"/>
        <v/>
      </c>
      <c r="BF33" s="50"/>
      <c r="BG33" s="51" t="str">
        <f t="shared" ca="1" si="40"/>
        <v/>
      </c>
      <c r="BH33" s="47" t="str">
        <f t="shared" ca="1" si="41"/>
        <v/>
      </c>
      <c r="BI33" s="51" t="str">
        <f t="shared" ca="1" si="42"/>
        <v/>
      </c>
      <c r="BJ33" s="51" t="str">
        <f t="shared" ca="1" si="43"/>
        <v/>
      </c>
      <c r="BK33" s="50" t="s">
        <v>222</v>
      </c>
      <c r="BL33" s="47" t="s">
        <v>222</v>
      </c>
      <c r="BM33" s="40" t="str">
        <f t="shared" ca="1" si="3"/>
        <v/>
      </c>
      <c r="BN33" s="47" t="str">
        <f t="shared" ca="1" si="44"/>
        <v/>
      </c>
      <c r="BO33" s="49"/>
      <c r="BP33" s="52" t="str">
        <f t="shared" ca="1" si="45"/>
        <v/>
      </c>
      <c r="BQ33" s="47" t="str">
        <f t="shared" ca="1" si="46"/>
        <v/>
      </c>
      <c r="BR33" s="50"/>
      <c r="BS33" s="51" t="str">
        <f t="shared" ca="1" si="47"/>
        <v/>
      </c>
      <c r="BT33" s="47" t="str">
        <f t="shared" ca="1" si="48"/>
        <v/>
      </c>
      <c r="BU33" s="51" t="str">
        <f t="shared" ca="1" si="49"/>
        <v/>
      </c>
      <c r="BV33" s="51" t="str">
        <f t="shared" ca="1" si="50"/>
        <v/>
      </c>
      <c r="BW33" s="50" t="s">
        <v>222</v>
      </c>
      <c r="BX33" s="47" t="s">
        <v>222</v>
      </c>
      <c r="BY33" s="40" t="str">
        <f t="shared" ca="1" si="4"/>
        <v/>
      </c>
      <c r="BZ33" s="41"/>
      <c r="CA33" s="64"/>
      <c r="CB33" s="65">
        <f t="shared" ca="1" si="51"/>
        <v>0</v>
      </c>
      <c r="CC33" s="66" t="str">
        <f ca="1">IF(A33="","",Entry!$B$3)</f>
        <v/>
      </c>
      <c r="CD33" s="66">
        <f t="shared" si="53"/>
        <v>32</v>
      </c>
      <c r="CH33" s="63" t="str">
        <f>IF('Payroll Form'!G47="","",'Payroll Form'!G47)</f>
        <v/>
      </c>
    </row>
    <row r="34" spans="1:86" x14ac:dyDescent="0.2">
      <c r="A34" s="47" t="str">
        <f t="shared" ca="1" si="5"/>
        <v/>
      </c>
      <c r="B34" s="47" t="str">
        <f t="shared" ca="1" si="6"/>
        <v/>
      </c>
      <c r="C34" s="51" t="str">
        <f t="shared" ca="1" si="7"/>
        <v/>
      </c>
      <c r="D34" s="47" t="str">
        <f t="shared" ca="1" si="8"/>
        <v/>
      </c>
      <c r="E34" s="48" t="str">
        <f ca="1">IF(A34="","",Entry!$J$2)</f>
        <v/>
      </c>
      <c r="F34" s="47" t="str">
        <f t="shared" ca="1" si="9"/>
        <v/>
      </c>
      <c r="G34" s="49"/>
      <c r="H34" s="52" t="str">
        <f t="shared" ca="1" si="10"/>
        <v/>
      </c>
      <c r="I34" s="47" t="str">
        <f t="shared" ca="1" si="11"/>
        <v/>
      </c>
      <c r="J34" s="50"/>
      <c r="K34" s="51" t="str">
        <f t="shared" ca="1" si="12"/>
        <v/>
      </c>
      <c r="L34" s="47" t="str">
        <f t="shared" ca="1" si="13"/>
        <v/>
      </c>
      <c r="M34" s="51" t="str">
        <f t="shared" ca="1" si="14"/>
        <v/>
      </c>
      <c r="N34" s="51" t="str">
        <f t="shared" ca="1" si="15"/>
        <v/>
      </c>
      <c r="O34" s="50"/>
      <c r="P34" s="47"/>
      <c r="Q34" s="40" t="str">
        <f t="shared" ca="1" si="16"/>
        <v/>
      </c>
      <c r="R34" s="47" t="str">
        <f t="shared" ca="1" si="17"/>
        <v/>
      </c>
      <c r="S34" s="49"/>
      <c r="T34" s="52" t="str">
        <f t="shared" ca="1" si="18"/>
        <v/>
      </c>
      <c r="U34" s="47" t="str">
        <f t="shared" ca="1" si="19"/>
        <v/>
      </c>
      <c r="V34" s="50"/>
      <c r="W34" s="51" t="str">
        <f t="shared" ca="1" si="20"/>
        <v/>
      </c>
      <c r="X34" s="47" t="str">
        <f t="shared" ca="1" si="21"/>
        <v/>
      </c>
      <c r="Y34" s="51" t="str">
        <f t="shared" ca="1" si="22"/>
        <v/>
      </c>
      <c r="Z34" s="51" t="str">
        <f t="shared" ca="1" si="23"/>
        <v/>
      </c>
      <c r="AA34" s="50"/>
      <c r="AB34" s="47"/>
      <c r="AC34" s="40" t="str">
        <f t="shared" ca="1" si="0"/>
        <v/>
      </c>
      <c r="AD34" s="47" t="str">
        <f t="shared" ca="1" si="24"/>
        <v/>
      </c>
      <c r="AE34" s="49"/>
      <c r="AF34" s="52" t="str">
        <f t="shared" ca="1" si="52"/>
        <v/>
      </c>
      <c r="AG34" s="47" t="str">
        <f t="shared" ca="1" si="25"/>
        <v/>
      </c>
      <c r="AH34" s="50"/>
      <c r="AI34" s="51" t="str">
        <f t="shared" ca="1" si="26"/>
        <v/>
      </c>
      <c r="AJ34" s="47" t="str">
        <f t="shared" ca="1" si="27"/>
        <v/>
      </c>
      <c r="AK34" s="51" t="str">
        <f t="shared" ca="1" si="28"/>
        <v/>
      </c>
      <c r="AL34" s="51" t="str">
        <f t="shared" ca="1" si="29"/>
        <v/>
      </c>
      <c r="AM34" s="50" t="s">
        <v>222</v>
      </c>
      <c r="AN34" s="47" t="s">
        <v>222</v>
      </c>
      <c r="AO34" s="40" t="str">
        <f t="shared" ca="1" si="1"/>
        <v/>
      </c>
      <c r="AP34" s="47" t="str">
        <f t="shared" ca="1" si="30"/>
        <v/>
      </c>
      <c r="AQ34" s="49"/>
      <c r="AR34" s="52" t="str">
        <f t="shared" ca="1" si="31"/>
        <v/>
      </c>
      <c r="AS34" s="47" t="str">
        <f t="shared" ca="1" si="32"/>
        <v/>
      </c>
      <c r="AT34" s="50"/>
      <c r="AU34" s="51" t="str">
        <f t="shared" ca="1" si="33"/>
        <v/>
      </c>
      <c r="AV34" s="47" t="str">
        <f t="shared" ca="1" si="34"/>
        <v/>
      </c>
      <c r="AW34" s="51" t="str">
        <f t="shared" ca="1" si="35"/>
        <v/>
      </c>
      <c r="AX34" s="51" t="str">
        <f t="shared" ca="1" si="36"/>
        <v/>
      </c>
      <c r="AY34" s="50" t="s">
        <v>222</v>
      </c>
      <c r="AZ34" s="47" t="str">
        <f>IF(Entry!$I42="","",Entry!$I42)</f>
        <v/>
      </c>
      <c r="BA34" s="40" t="str">
        <f t="shared" ca="1" si="2"/>
        <v/>
      </c>
      <c r="BB34" s="47" t="str">
        <f t="shared" ca="1" si="37"/>
        <v/>
      </c>
      <c r="BC34" s="49"/>
      <c r="BD34" s="52" t="str">
        <f t="shared" ca="1" si="38"/>
        <v/>
      </c>
      <c r="BE34" s="47" t="str">
        <f t="shared" ca="1" si="39"/>
        <v/>
      </c>
      <c r="BF34" s="50"/>
      <c r="BG34" s="51" t="str">
        <f t="shared" ca="1" si="40"/>
        <v/>
      </c>
      <c r="BH34" s="47" t="str">
        <f t="shared" ca="1" si="41"/>
        <v/>
      </c>
      <c r="BI34" s="51" t="str">
        <f t="shared" ca="1" si="42"/>
        <v/>
      </c>
      <c r="BJ34" s="51" t="str">
        <f t="shared" ca="1" si="43"/>
        <v/>
      </c>
      <c r="BK34" s="50" t="s">
        <v>222</v>
      </c>
      <c r="BL34" s="47" t="s">
        <v>222</v>
      </c>
      <c r="BM34" s="40" t="str">
        <f t="shared" ca="1" si="3"/>
        <v/>
      </c>
      <c r="BN34" s="47" t="str">
        <f t="shared" ca="1" si="44"/>
        <v/>
      </c>
      <c r="BO34" s="49"/>
      <c r="BP34" s="52" t="str">
        <f t="shared" ca="1" si="45"/>
        <v/>
      </c>
      <c r="BQ34" s="47" t="str">
        <f t="shared" ca="1" si="46"/>
        <v/>
      </c>
      <c r="BR34" s="50"/>
      <c r="BS34" s="51" t="str">
        <f t="shared" ca="1" si="47"/>
        <v/>
      </c>
      <c r="BT34" s="47" t="str">
        <f t="shared" ca="1" si="48"/>
        <v/>
      </c>
      <c r="BU34" s="51" t="str">
        <f t="shared" ca="1" si="49"/>
        <v/>
      </c>
      <c r="BV34" s="51" t="str">
        <f t="shared" ca="1" si="50"/>
        <v/>
      </c>
      <c r="BW34" s="50" t="s">
        <v>222</v>
      </c>
      <c r="BX34" s="47" t="s">
        <v>222</v>
      </c>
      <c r="BY34" s="40" t="str">
        <f t="shared" ca="1" si="4"/>
        <v/>
      </c>
      <c r="BZ34" s="41"/>
      <c r="CA34" s="64"/>
      <c r="CB34" s="65">
        <f t="shared" ca="1" si="51"/>
        <v>0</v>
      </c>
      <c r="CC34" s="66" t="str">
        <f ca="1">IF(A34="","",Entry!$B$3)</f>
        <v/>
      </c>
      <c r="CD34" s="66">
        <f t="shared" si="53"/>
        <v>33</v>
      </c>
      <c r="CH34" s="63" t="str">
        <f>IF('Payroll Form'!G48="","",'Payroll Form'!G48)</f>
        <v/>
      </c>
    </row>
    <row r="35" spans="1:86" x14ac:dyDescent="0.2">
      <c r="A35" s="47" t="str">
        <f t="shared" ca="1" si="5"/>
        <v/>
      </c>
      <c r="B35" s="47" t="str">
        <f t="shared" ca="1" si="6"/>
        <v/>
      </c>
      <c r="C35" s="51" t="str">
        <f t="shared" ca="1" si="7"/>
        <v/>
      </c>
      <c r="D35" s="47" t="str">
        <f t="shared" ca="1" si="8"/>
        <v/>
      </c>
      <c r="E35" s="48" t="str">
        <f ca="1">IF(A35="","",Entry!$J$2)</f>
        <v/>
      </c>
      <c r="F35" s="47" t="str">
        <f t="shared" ca="1" si="9"/>
        <v/>
      </c>
      <c r="G35" s="49"/>
      <c r="H35" s="52" t="str">
        <f t="shared" ca="1" si="10"/>
        <v/>
      </c>
      <c r="I35" s="47" t="str">
        <f t="shared" ca="1" si="11"/>
        <v/>
      </c>
      <c r="J35" s="50"/>
      <c r="K35" s="51" t="str">
        <f t="shared" ca="1" si="12"/>
        <v/>
      </c>
      <c r="L35" s="47" t="str">
        <f t="shared" ca="1" si="13"/>
        <v/>
      </c>
      <c r="M35" s="51" t="str">
        <f t="shared" ca="1" si="14"/>
        <v/>
      </c>
      <c r="N35" s="51" t="str">
        <f t="shared" ca="1" si="15"/>
        <v/>
      </c>
      <c r="O35" s="50"/>
      <c r="P35" s="47"/>
      <c r="Q35" s="40" t="str">
        <f t="shared" ca="1" si="16"/>
        <v/>
      </c>
      <c r="R35" s="47" t="str">
        <f t="shared" ca="1" si="17"/>
        <v/>
      </c>
      <c r="S35" s="49"/>
      <c r="T35" s="52" t="str">
        <f t="shared" ca="1" si="18"/>
        <v/>
      </c>
      <c r="U35" s="47" t="str">
        <f t="shared" ca="1" si="19"/>
        <v/>
      </c>
      <c r="V35" s="50"/>
      <c r="W35" s="51" t="str">
        <f t="shared" ca="1" si="20"/>
        <v/>
      </c>
      <c r="X35" s="47" t="str">
        <f t="shared" ca="1" si="21"/>
        <v/>
      </c>
      <c r="Y35" s="51" t="str">
        <f t="shared" ca="1" si="22"/>
        <v/>
      </c>
      <c r="Z35" s="51" t="str">
        <f t="shared" ca="1" si="23"/>
        <v/>
      </c>
      <c r="AA35" s="50"/>
      <c r="AB35" s="47"/>
      <c r="AC35" s="40" t="str">
        <f t="shared" ca="1" si="0"/>
        <v/>
      </c>
      <c r="AD35" s="47" t="str">
        <f t="shared" ca="1" si="24"/>
        <v/>
      </c>
      <c r="AE35" s="49"/>
      <c r="AF35" s="52" t="str">
        <f t="shared" ca="1" si="52"/>
        <v/>
      </c>
      <c r="AG35" s="47" t="str">
        <f t="shared" ca="1" si="25"/>
        <v/>
      </c>
      <c r="AH35" s="50"/>
      <c r="AI35" s="51" t="str">
        <f t="shared" ca="1" si="26"/>
        <v/>
      </c>
      <c r="AJ35" s="47" t="str">
        <f t="shared" ca="1" si="27"/>
        <v/>
      </c>
      <c r="AK35" s="51" t="str">
        <f t="shared" ca="1" si="28"/>
        <v/>
      </c>
      <c r="AL35" s="51" t="str">
        <f t="shared" ca="1" si="29"/>
        <v/>
      </c>
      <c r="AM35" s="50" t="s">
        <v>222</v>
      </c>
      <c r="AN35" s="47" t="s">
        <v>222</v>
      </c>
      <c r="AO35" s="40" t="str">
        <f t="shared" ca="1" si="1"/>
        <v/>
      </c>
      <c r="AP35" s="47" t="str">
        <f t="shared" ca="1" si="30"/>
        <v/>
      </c>
      <c r="AQ35" s="49"/>
      <c r="AR35" s="52" t="str">
        <f t="shared" ca="1" si="31"/>
        <v/>
      </c>
      <c r="AS35" s="47" t="str">
        <f t="shared" ca="1" si="32"/>
        <v/>
      </c>
      <c r="AT35" s="50"/>
      <c r="AU35" s="51" t="str">
        <f t="shared" ca="1" si="33"/>
        <v/>
      </c>
      <c r="AV35" s="47" t="str">
        <f t="shared" ca="1" si="34"/>
        <v/>
      </c>
      <c r="AW35" s="51" t="str">
        <f t="shared" ca="1" si="35"/>
        <v/>
      </c>
      <c r="AX35" s="51" t="str">
        <f t="shared" ca="1" si="36"/>
        <v/>
      </c>
      <c r="AY35" s="50" t="s">
        <v>222</v>
      </c>
      <c r="AZ35" s="47" t="str">
        <f>IF(Entry!$I43="","",Entry!$I43)</f>
        <v/>
      </c>
      <c r="BA35" s="40" t="str">
        <f t="shared" ca="1" si="2"/>
        <v/>
      </c>
      <c r="BB35" s="47" t="str">
        <f t="shared" ca="1" si="37"/>
        <v/>
      </c>
      <c r="BC35" s="49"/>
      <c r="BD35" s="52" t="str">
        <f t="shared" ca="1" si="38"/>
        <v/>
      </c>
      <c r="BE35" s="47" t="str">
        <f t="shared" ca="1" si="39"/>
        <v/>
      </c>
      <c r="BF35" s="50"/>
      <c r="BG35" s="51" t="str">
        <f t="shared" ca="1" si="40"/>
        <v/>
      </c>
      <c r="BH35" s="47" t="str">
        <f t="shared" ca="1" si="41"/>
        <v/>
      </c>
      <c r="BI35" s="51" t="str">
        <f t="shared" ca="1" si="42"/>
        <v/>
      </c>
      <c r="BJ35" s="51" t="str">
        <f t="shared" ca="1" si="43"/>
        <v/>
      </c>
      <c r="BK35" s="50" t="s">
        <v>222</v>
      </c>
      <c r="BL35" s="47" t="s">
        <v>222</v>
      </c>
      <c r="BM35" s="40" t="str">
        <f t="shared" ca="1" si="3"/>
        <v/>
      </c>
      <c r="BN35" s="47" t="str">
        <f t="shared" ca="1" si="44"/>
        <v/>
      </c>
      <c r="BO35" s="49"/>
      <c r="BP35" s="52" t="str">
        <f t="shared" ca="1" si="45"/>
        <v/>
      </c>
      <c r="BQ35" s="47" t="str">
        <f t="shared" ca="1" si="46"/>
        <v/>
      </c>
      <c r="BR35" s="50"/>
      <c r="BS35" s="51" t="str">
        <f t="shared" ca="1" si="47"/>
        <v/>
      </c>
      <c r="BT35" s="47" t="str">
        <f t="shared" ca="1" si="48"/>
        <v/>
      </c>
      <c r="BU35" s="51" t="str">
        <f t="shared" ca="1" si="49"/>
        <v/>
      </c>
      <c r="BV35" s="51" t="str">
        <f t="shared" ca="1" si="50"/>
        <v/>
      </c>
      <c r="BW35" s="50" t="s">
        <v>222</v>
      </c>
      <c r="BX35" s="47" t="s">
        <v>222</v>
      </c>
      <c r="BY35" s="40" t="str">
        <f t="shared" ca="1" si="4"/>
        <v/>
      </c>
      <c r="BZ35" s="41"/>
      <c r="CA35" s="64"/>
      <c r="CB35" s="65">
        <f t="shared" ca="1" si="51"/>
        <v>0</v>
      </c>
      <c r="CC35" s="66" t="str">
        <f ca="1">IF(A35="","",Entry!$B$3)</f>
        <v/>
      </c>
      <c r="CD35" s="66">
        <f t="shared" si="53"/>
        <v>34</v>
      </c>
      <c r="CH35" s="63" t="str">
        <f>IF('Payroll Form'!G49="","",'Payroll Form'!G49)</f>
        <v/>
      </c>
    </row>
    <row r="36" spans="1:86" x14ac:dyDescent="0.2">
      <c r="A36" s="47" t="str">
        <f t="shared" ca="1" si="5"/>
        <v/>
      </c>
      <c r="B36" s="47" t="str">
        <f t="shared" ca="1" si="6"/>
        <v/>
      </c>
      <c r="C36" s="51" t="str">
        <f t="shared" ca="1" si="7"/>
        <v/>
      </c>
      <c r="D36" s="47" t="str">
        <f t="shared" ca="1" si="8"/>
        <v/>
      </c>
      <c r="E36" s="48" t="str">
        <f ca="1">IF(A36="","",Entry!$J$2)</f>
        <v/>
      </c>
      <c r="F36" s="47" t="str">
        <f t="shared" ca="1" si="9"/>
        <v/>
      </c>
      <c r="G36" s="49"/>
      <c r="H36" s="52" t="str">
        <f t="shared" ca="1" si="10"/>
        <v/>
      </c>
      <c r="I36" s="47" t="str">
        <f t="shared" ca="1" si="11"/>
        <v/>
      </c>
      <c r="J36" s="50"/>
      <c r="K36" s="51" t="str">
        <f t="shared" ca="1" si="12"/>
        <v/>
      </c>
      <c r="L36" s="47" t="str">
        <f t="shared" ca="1" si="13"/>
        <v/>
      </c>
      <c r="M36" s="51" t="str">
        <f t="shared" ca="1" si="14"/>
        <v/>
      </c>
      <c r="N36" s="51" t="str">
        <f t="shared" ca="1" si="15"/>
        <v/>
      </c>
      <c r="O36" s="50"/>
      <c r="P36" s="47"/>
      <c r="Q36" s="40" t="str">
        <f t="shared" ca="1" si="16"/>
        <v/>
      </c>
      <c r="R36" s="47" t="str">
        <f t="shared" ca="1" si="17"/>
        <v/>
      </c>
      <c r="S36" s="49"/>
      <c r="T36" s="52" t="str">
        <f t="shared" ca="1" si="18"/>
        <v/>
      </c>
      <c r="U36" s="47" t="str">
        <f t="shared" ca="1" si="19"/>
        <v/>
      </c>
      <c r="V36" s="50"/>
      <c r="W36" s="51" t="str">
        <f t="shared" ca="1" si="20"/>
        <v/>
      </c>
      <c r="X36" s="47" t="str">
        <f t="shared" ca="1" si="21"/>
        <v/>
      </c>
      <c r="Y36" s="51" t="str">
        <f t="shared" ca="1" si="22"/>
        <v/>
      </c>
      <c r="Z36" s="51" t="str">
        <f t="shared" ca="1" si="23"/>
        <v/>
      </c>
      <c r="AA36" s="50"/>
      <c r="AB36" s="47"/>
      <c r="AC36" s="40" t="str">
        <f t="shared" ca="1" si="0"/>
        <v/>
      </c>
      <c r="AD36" s="47" t="str">
        <f t="shared" ca="1" si="24"/>
        <v/>
      </c>
      <c r="AE36" s="49"/>
      <c r="AF36" s="52" t="str">
        <f t="shared" ca="1" si="52"/>
        <v/>
      </c>
      <c r="AG36" s="47" t="str">
        <f t="shared" ca="1" si="25"/>
        <v/>
      </c>
      <c r="AH36" s="50"/>
      <c r="AI36" s="51" t="str">
        <f t="shared" ca="1" si="26"/>
        <v/>
      </c>
      <c r="AJ36" s="47" t="str">
        <f t="shared" ca="1" si="27"/>
        <v/>
      </c>
      <c r="AK36" s="51" t="str">
        <f t="shared" ca="1" si="28"/>
        <v/>
      </c>
      <c r="AL36" s="51" t="str">
        <f t="shared" ca="1" si="29"/>
        <v/>
      </c>
      <c r="AM36" s="50" t="s">
        <v>222</v>
      </c>
      <c r="AN36" s="47" t="s">
        <v>222</v>
      </c>
      <c r="AO36" s="40" t="str">
        <f t="shared" ca="1" si="1"/>
        <v/>
      </c>
      <c r="AP36" s="47" t="str">
        <f t="shared" ca="1" si="30"/>
        <v/>
      </c>
      <c r="AQ36" s="49"/>
      <c r="AR36" s="52" t="str">
        <f t="shared" ca="1" si="31"/>
        <v/>
      </c>
      <c r="AS36" s="47" t="str">
        <f t="shared" ca="1" si="32"/>
        <v/>
      </c>
      <c r="AT36" s="50"/>
      <c r="AU36" s="51" t="str">
        <f t="shared" ca="1" si="33"/>
        <v/>
      </c>
      <c r="AV36" s="47" t="str">
        <f t="shared" ca="1" si="34"/>
        <v/>
      </c>
      <c r="AW36" s="51" t="str">
        <f t="shared" ca="1" si="35"/>
        <v/>
      </c>
      <c r="AX36" s="51" t="str">
        <f t="shared" ca="1" si="36"/>
        <v/>
      </c>
      <c r="AY36" s="50" t="s">
        <v>222</v>
      </c>
      <c r="AZ36" s="47" t="str">
        <f>IF(Entry!$I44="","",Entry!$I44)</f>
        <v/>
      </c>
      <c r="BA36" s="40" t="str">
        <f t="shared" ca="1" si="2"/>
        <v/>
      </c>
      <c r="BB36" s="47" t="str">
        <f t="shared" ca="1" si="37"/>
        <v/>
      </c>
      <c r="BC36" s="49"/>
      <c r="BD36" s="52" t="str">
        <f t="shared" ca="1" si="38"/>
        <v/>
      </c>
      <c r="BE36" s="47" t="str">
        <f t="shared" ca="1" si="39"/>
        <v/>
      </c>
      <c r="BF36" s="50"/>
      <c r="BG36" s="51" t="str">
        <f t="shared" ca="1" si="40"/>
        <v/>
      </c>
      <c r="BH36" s="47" t="str">
        <f t="shared" ca="1" si="41"/>
        <v/>
      </c>
      <c r="BI36" s="51" t="str">
        <f t="shared" ca="1" si="42"/>
        <v/>
      </c>
      <c r="BJ36" s="51" t="str">
        <f t="shared" ca="1" si="43"/>
        <v/>
      </c>
      <c r="BK36" s="50" t="s">
        <v>222</v>
      </c>
      <c r="BL36" s="47" t="s">
        <v>222</v>
      </c>
      <c r="BM36" s="40" t="str">
        <f t="shared" ca="1" si="3"/>
        <v/>
      </c>
      <c r="BN36" s="47" t="str">
        <f t="shared" ca="1" si="44"/>
        <v/>
      </c>
      <c r="BO36" s="49"/>
      <c r="BP36" s="52" t="str">
        <f t="shared" ca="1" si="45"/>
        <v/>
      </c>
      <c r="BQ36" s="47" t="str">
        <f t="shared" ca="1" si="46"/>
        <v/>
      </c>
      <c r="BR36" s="50"/>
      <c r="BS36" s="51" t="str">
        <f t="shared" ca="1" si="47"/>
        <v/>
      </c>
      <c r="BT36" s="47" t="str">
        <f t="shared" ca="1" si="48"/>
        <v/>
      </c>
      <c r="BU36" s="51" t="str">
        <f t="shared" ca="1" si="49"/>
        <v/>
      </c>
      <c r="BV36" s="51" t="str">
        <f t="shared" ca="1" si="50"/>
        <v/>
      </c>
      <c r="BW36" s="50" t="s">
        <v>222</v>
      </c>
      <c r="BX36" s="47" t="s">
        <v>222</v>
      </c>
      <c r="BY36" s="40" t="str">
        <f t="shared" ca="1" si="4"/>
        <v/>
      </c>
      <c r="BZ36" s="41"/>
      <c r="CA36" s="64"/>
      <c r="CB36" s="65">
        <f t="shared" ca="1" si="51"/>
        <v>0</v>
      </c>
      <c r="CC36" s="66" t="str">
        <f ca="1">IF(A36="","",Entry!$B$3)</f>
        <v/>
      </c>
      <c r="CD36" s="66">
        <f t="shared" si="53"/>
        <v>35</v>
      </c>
      <c r="CH36" s="63" t="str">
        <f>IF('Payroll Form'!G50="","",'Payroll Form'!G50)</f>
        <v/>
      </c>
    </row>
    <row r="37" spans="1:86" x14ac:dyDescent="0.2">
      <c r="A37" s="47" t="str">
        <f t="shared" ca="1" si="5"/>
        <v/>
      </c>
      <c r="B37" s="47" t="str">
        <f t="shared" ca="1" si="6"/>
        <v/>
      </c>
      <c r="C37" s="51" t="str">
        <f t="shared" ca="1" si="7"/>
        <v/>
      </c>
      <c r="D37" s="47" t="str">
        <f t="shared" ca="1" si="8"/>
        <v/>
      </c>
      <c r="E37" s="48" t="str">
        <f ca="1">IF(A37="","",Entry!$J$2)</f>
        <v/>
      </c>
      <c r="F37" s="47" t="str">
        <f t="shared" ca="1" si="9"/>
        <v/>
      </c>
      <c r="G37" s="49"/>
      <c r="H37" s="52" t="str">
        <f t="shared" ca="1" si="10"/>
        <v/>
      </c>
      <c r="I37" s="47" t="str">
        <f t="shared" ca="1" si="11"/>
        <v/>
      </c>
      <c r="J37" s="50"/>
      <c r="K37" s="51" t="str">
        <f t="shared" ca="1" si="12"/>
        <v/>
      </c>
      <c r="L37" s="47" t="str">
        <f t="shared" ca="1" si="13"/>
        <v/>
      </c>
      <c r="M37" s="51" t="str">
        <f t="shared" ca="1" si="14"/>
        <v/>
      </c>
      <c r="N37" s="51" t="str">
        <f t="shared" ca="1" si="15"/>
        <v/>
      </c>
      <c r="O37" s="50"/>
      <c r="P37" s="47"/>
      <c r="Q37" s="40" t="str">
        <f t="shared" ca="1" si="16"/>
        <v/>
      </c>
      <c r="R37" s="47" t="str">
        <f t="shared" ca="1" si="17"/>
        <v/>
      </c>
      <c r="S37" s="49"/>
      <c r="T37" s="52" t="str">
        <f t="shared" ca="1" si="18"/>
        <v/>
      </c>
      <c r="U37" s="47" t="str">
        <f t="shared" ca="1" si="19"/>
        <v/>
      </c>
      <c r="V37" s="50"/>
      <c r="W37" s="51" t="str">
        <f t="shared" ca="1" si="20"/>
        <v/>
      </c>
      <c r="X37" s="47" t="str">
        <f t="shared" ca="1" si="21"/>
        <v/>
      </c>
      <c r="Y37" s="51" t="str">
        <f t="shared" ca="1" si="22"/>
        <v/>
      </c>
      <c r="Z37" s="51" t="str">
        <f t="shared" ca="1" si="23"/>
        <v/>
      </c>
      <c r="AA37" s="50"/>
      <c r="AB37" s="47"/>
      <c r="AC37" s="40" t="str">
        <f t="shared" ca="1" si="0"/>
        <v/>
      </c>
      <c r="AD37" s="47" t="str">
        <f t="shared" ca="1" si="24"/>
        <v/>
      </c>
      <c r="AE37" s="49"/>
      <c r="AF37" s="52" t="str">
        <f t="shared" ca="1" si="52"/>
        <v/>
      </c>
      <c r="AG37" s="47" t="str">
        <f t="shared" ca="1" si="25"/>
        <v/>
      </c>
      <c r="AH37" s="50"/>
      <c r="AI37" s="51" t="str">
        <f t="shared" ca="1" si="26"/>
        <v/>
      </c>
      <c r="AJ37" s="47" t="str">
        <f t="shared" ca="1" si="27"/>
        <v/>
      </c>
      <c r="AK37" s="51" t="str">
        <f t="shared" ca="1" si="28"/>
        <v/>
      </c>
      <c r="AL37" s="51" t="str">
        <f t="shared" ca="1" si="29"/>
        <v/>
      </c>
      <c r="AM37" s="50" t="s">
        <v>222</v>
      </c>
      <c r="AN37" s="47" t="s">
        <v>222</v>
      </c>
      <c r="AO37" s="40" t="str">
        <f t="shared" ca="1" si="1"/>
        <v/>
      </c>
      <c r="AP37" s="47" t="str">
        <f t="shared" ca="1" si="30"/>
        <v/>
      </c>
      <c r="AQ37" s="49"/>
      <c r="AR37" s="52" t="str">
        <f t="shared" ca="1" si="31"/>
        <v/>
      </c>
      <c r="AS37" s="47" t="str">
        <f t="shared" ca="1" si="32"/>
        <v/>
      </c>
      <c r="AT37" s="50"/>
      <c r="AU37" s="51" t="str">
        <f t="shared" ca="1" si="33"/>
        <v/>
      </c>
      <c r="AV37" s="47" t="str">
        <f t="shared" ca="1" si="34"/>
        <v/>
      </c>
      <c r="AW37" s="51" t="str">
        <f t="shared" ca="1" si="35"/>
        <v/>
      </c>
      <c r="AX37" s="51" t="str">
        <f t="shared" ca="1" si="36"/>
        <v/>
      </c>
      <c r="AY37" s="50" t="s">
        <v>222</v>
      </c>
      <c r="AZ37" s="47" t="str">
        <f>IF(Entry!$I45="","",Entry!$I45)</f>
        <v/>
      </c>
      <c r="BA37" s="40" t="str">
        <f t="shared" ca="1" si="2"/>
        <v/>
      </c>
      <c r="BB37" s="47" t="str">
        <f t="shared" ca="1" si="37"/>
        <v/>
      </c>
      <c r="BC37" s="49"/>
      <c r="BD37" s="52" t="str">
        <f t="shared" ca="1" si="38"/>
        <v/>
      </c>
      <c r="BE37" s="47" t="str">
        <f t="shared" ca="1" si="39"/>
        <v/>
      </c>
      <c r="BF37" s="50"/>
      <c r="BG37" s="51" t="str">
        <f t="shared" ca="1" si="40"/>
        <v/>
      </c>
      <c r="BH37" s="47" t="str">
        <f t="shared" ca="1" si="41"/>
        <v/>
      </c>
      <c r="BI37" s="51" t="str">
        <f t="shared" ca="1" si="42"/>
        <v/>
      </c>
      <c r="BJ37" s="51" t="str">
        <f t="shared" ca="1" si="43"/>
        <v/>
      </c>
      <c r="BK37" s="50" t="s">
        <v>222</v>
      </c>
      <c r="BL37" s="47" t="s">
        <v>222</v>
      </c>
      <c r="BM37" s="40" t="str">
        <f t="shared" ca="1" si="3"/>
        <v/>
      </c>
      <c r="BN37" s="47" t="str">
        <f t="shared" ca="1" si="44"/>
        <v/>
      </c>
      <c r="BO37" s="49"/>
      <c r="BP37" s="52" t="str">
        <f t="shared" ca="1" si="45"/>
        <v/>
      </c>
      <c r="BQ37" s="47" t="str">
        <f t="shared" ca="1" si="46"/>
        <v/>
      </c>
      <c r="BR37" s="50"/>
      <c r="BS37" s="51" t="str">
        <f t="shared" ca="1" si="47"/>
        <v/>
      </c>
      <c r="BT37" s="47" t="str">
        <f t="shared" ca="1" si="48"/>
        <v/>
      </c>
      <c r="BU37" s="51" t="str">
        <f t="shared" ca="1" si="49"/>
        <v/>
      </c>
      <c r="BV37" s="51" t="str">
        <f t="shared" ca="1" si="50"/>
        <v/>
      </c>
      <c r="BW37" s="50" t="s">
        <v>222</v>
      </c>
      <c r="BX37" s="47" t="s">
        <v>222</v>
      </c>
      <c r="BY37" s="40" t="str">
        <f t="shared" ca="1" si="4"/>
        <v/>
      </c>
      <c r="BZ37" s="41"/>
      <c r="CA37" s="64"/>
      <c r="CB37" s="65">
        <f t="shared" ca="1" si="51"/>
        <v>0</v>
      </c>
      <c r="CC37" s="66" t="str">
        <f ca="1">IF(A37="","",Entry!$B$3)</f>
        <v/>
      </c>
      <c r="CD37" s="66">
        <f t="shared" si="53"/>
        <v>36</v>
      </c>
      <c r="CH37" s="63" t="str">
        <f>IF('Payroll Form'!G51="","",'Payroll Form'!G51)</f>
        <v/>
      </c>
    </row>
    <row r="38" spans="1:86" x14ac:dyDescent="0.2">
      <c r="A38" s="47" t="str">
        <f t="shared" ca="1" si="5"/>
        <v/>
      </c>
      <c r="B38" s="47" t="str">
        <f t="shared" ca="1" si="6"/>
        <v/>
      </c>
      <c r="C38" s="51" t="str">
        <f t="shared" ca="1" si="7"/>
        <v/>
      </c>
      <c r="D38" s="47" t="str">
        <f t="shared" ca="1" si="8"/>
        <v/>
      </c>
      <c r="E38" s="48" t="str">
        <f ca="1">IF(A38="","",Entry!$J$2)</f>
        <v/>
      </c>
      <c r="F38" s="47" t="str">
        <f t="shared" ca="1" si="9"/>
        <v/>
      </c>
      <c r="G38" s="49"/>
      <c r="H38" s="52" t="str">
        <f t="shared" ca="1" si="10"/>
        <v/>
      </c>
      <c r="I38" s="47" t="str">
        <f t="shared" ca="1" si="11"/>
        <v/>
      </c>
      <c r="J38" s="50"/>
      <c r="K38" s="51" t="str">
        <f t="shared" ca="1" si="12"/>
        <v/>
      </c>
      <c r="L38" s="47" t="str">
        <f t="shared" ca="1" si="13"/>
        <v/>
      </c>
      <c r="M38" s="51" t="str">
        <f t="shared" ca="1" si="14"/>
        <v/>
      </c>
      <c r="N38" s="51" t="str">
        <f t="shared" ca="1" si="15"/>
        <v/>
      </c>
      <c r="O38" s="50"/>
      <c r="P38" s="47"/>
      <c r="Q38" s="40" t="str">
        <f t="shared" ca="1" si="16"/>
        <v/>
      </c>
      <c r="R38" s="47" t="str">
        <f t="shared" ca="1" si="17"/>
        <v/>
      </c>
      <c r="S38" s="49"/>
      <c r="T38" s="52" t="str">
        <f t="shared" ca="1" si="18"/>
        <v/>
      </c>
      <c r="U38" s="47" t="str">
        <f t="shared" ca="1" si="19"/>
        <v/>
      </c>
      <c r="V38" s="50"/>
      <c r="W38" s="51" t="str">
        <f t="shared" ca="1" si="20"/>
        <v/>
      </c>
      <c r="X38" s="47" t="str">
        <f t="shared" ca="1" si="21"/>
        <v/>
      </c>
      <c r="Y38" s="51" t="str">
        <f t="shared" ca="1" si="22"/>
        <v/>
      </c>
      <c r="Z38" s="51" t="str">
        <f t="shared" ca="1" si="23"/>
        <v/>
      </c>
      <c r="AA38" s="50"/>
      <c r="AB38" s="47"/>
      <c r="AC38" s="40" t="str">
        <f t="shared" ca="1" si="0"/>
        <v/>
      </c>
      <c r="AD38" s="47" t="str">
        <f t="shared" ca="1" si="24"/>
        <v/>
      </c>
      <c r="AE38" s="49"/>
      <c r="AF38" s="52" t="str">
        <f t="shared" ca="1" si="52"/>
        <v/>
      </c>
      <c r="AG38" s="47" t="str">
        <f t="shared" ca="1" si="25"/>
        <v/>
      </c>
      <c r="AH38" s="50"/>
      <c r="AI38" s="51" t="str">
        <f t="shared" ca="1" si="26"/>
        <v/>
      </c>
      <c r="AJ38" s="47" t="str">
        <f t="shared" ca="1" si="27"/>
        <v/>
      </c>
      <c r="AK38" s="51" t="str">
        <f t="shared" ca="1" si="28"/>
        <v/>
      </c>
      <c r="AL38" s="51" t="str">
        <f t="shared" ca="1" si="29"/>
        <v/>
      </c>
      <c r="AM38" s="50" t="s">
        <v>222</v>
      </c>
      <c r="AN38" s="47" t="s">
        <v>222</v>
      </c>
      <c r="AO38" s="40" t="str">
        <f t="shared" ca="1" si="1"/>
        <v/>
      </c>
      <c r="AP38" s="47" t="str">
        <f t="shared" ca="1" si="30"/>
        <v/>
      </c>
      <c r="AQ38" s="49"/>
      <c r="AR38" s="52" t="str">
        <f t="shared" ca="1" si="31"/>
        <v/>
      </c>
      <c r="AS38" s="47" t="str">
        <f t="shared" ca="1" si="32"/>
        <v/>
      </c>
      <c r="AT38" s="50"/>
      <c r="AU38" s="51" t="str">
        <f t="shared" ca="1" si="33"/>
        <v/>
      </c>
      <c r="AV38" s="47" t="str">
        <f t="shared" ca="1" si="34"/>
        <v/>
      </c>
      <c r="AW38" s="51" t="str">
        <f t="shared" ca="1" si="35"/>
        <v/>
      </c>
      <c r="AX38" s="51" t="str">
        <f t="shared" ca="1" si="36"/>
        <v/>
      </c>
      <c r="AY38" s="50" t="s">
        <v>222</v>
      </c>
      <c r="AZ38" s="47" t="str">
        <f>IF(Entry!$I46="","",Entry!$I46)</f>
        <v/>
      </c>
      <c r="BA38" s="40" t="str">
        <f t="shared" ca="1" si="2"/>
        <v/>
      </c>
      <c r="BB38" s="47" t="str">
        <f t="shared" ca="1" si="37"/>
        <v/>
      </c>
      <c r="BC38" s="49"/>
      <c r="BD38" s="52" t="str">
        <f t="shared" ca="1" si="38"/>
        <v/>
      </c>
      <c r="BE38" s="47" t="str">
        <f t="shared" ca="1" si="39"/>
        <v/>
      </c>
      <c r="BF38" s="50"/>
      <c r="BG38" s="51" t="str">
        <f t="shared" ca="1" si="40"/>
        <v/>
      </c>
      <c r="BH38" s="47" t="str">
        <f t="shared" ca="1" si="41"/>
        <v/>
      </c>
      <c r="BI38" s="51" t="str">
        <f t="shared" ca="1" si="42"/>
        <v/>
      </c>
      <c r="BJ38" s="51" t="str">
        <f t="shared" ca="1" si="43"/>
        <v/>
      </c>
      <c r="BK38" s="50" t="s">
        <v>222</v>
      </c>
      <c r="BL38" s="47" t="s">
        <v>222</v>
      </c>
      <c r="BM38" s="40" t="str">
        <f t="shared" ca="1" si="3"/>
        <v/>
      </c>
      <c r="BN38" s="47" t="str">
        <f t="shared" ca="1" si="44"/>
        <v/>
      </c>
      <c r="BO38" s="49"/>
      <c r="BP38" s="52" t="str">
        <f t="shared" ca="1" si="45"/>
        <v/>
      </c>
      <c r="BQ38" s="47" t="str">
        <f t="shared" ca="1" si="46"/>
        <v/>
      </c>
      <c r="BR38" s="50"/>
      <c r="BS38" s="51" t="str">
        <f t="shared" ca="1" si="47"/>
        <v/>
      </c>
      <c r="BT38" s="47" t="str">
        <f t="shared" ca="1" si="48"/>
        <v/>
      </c>
      <c r="BU38" s="51" t="str">
        <f t="shared" ca="1" si="49"/>
        <v/>
      </c>
      <c r="BV38" s="51" t="str">
        <f t="shared" ca="1" si="50"/>
        <v/>
      </c>
      <c r="BW38" s="50" t="s">
        <v>222</v>
      </c>
      <c r="BX38" s="47" t="s">
        <v>222</v>
      </c>
      <c r="BY38" s="40" t="str">
        <f t="shared" ca="1" si="4"/>
        <v/>
      </c>
      <c r="BZ38" s="41"/>
      <c r="CA38" s="64"/>
      <c r="CB38" s="65">
        <f t="shared" ca="1" si="51"/>
        <v>0</v>
      </c>
      <c r="CC38" s="66" t="str">
        <f ca="1">IF(A38="","",Entry!$B$3)</f>
        <v/>
      </c>
      <c r="CD38" s="66">
        <f t="shared" si="53"/>
        <v>37</v>
      </c>
      <c r="CH38" s="63" t="str">
        <f>IF('Payroll Form'!G52="","",'Payroll Form'!G52)</f>
        <v/>
      </c>
    </row>
    <row r="39" spans="1:86" x14ac:dyDescent="0.2">
      <c r="A39" s="47" t="str">
        <f t="shared" ca="1" si="5"/>
        <v/>
      </c>
      <c r="B39" s="47" t="str">
        <f t="shared" ca="1" si="6"/>
        <v/>
      </c>
      <c r="C39" s="51" t="str">
        <f t="shared" ca="1" si="7"/>
        <v/>
      </c>
      <c r="D39" s="47" t="str">
        <f t="shared" ca="1" si="8"/>
        <v/>
      </c>
      <c r="E39" s="48" t="str">
        <f ca="1">IF(A39="","",Entry!$J$2)</f>
        <v/>
      </c>
      <c r="F39" s="47" t="str">
        <f t="shared" ca="1" si="9"/>
        <v/>
      </c>
      <c r="G39" s="49"/>
      <c r="H39" s="52" t="str">
        <f t="shared" ca="1" si="10"/>
        <v/>
      </c>
      <c r="I39" s="47" t="str">
        <f t="shared" ca="1" si="11"/>
        <v/>
      </c>
      <c r="J39" s="50"/>
      <c r="K39" s="51" t="str">
        <f t="shared" ca="1" si="12"/>
        <v/>
      </c>
      <c r="L39" s="47" t="str">
        <f t="shared" ca="1" si="13"/>
        <v/>
      </c>
      <c r="M39" s="51" t="str">
        <f t="shared" ca="1" si="14"/>
        <v/>
      </c>
      <c r="N39" s="51" t="str">
        <f t="shared" ca="1" si="15"/>
        <v/>
      </c>
      <c r="O39" s="50"/>
      <c r="P39" s="47"/>
      <c r="Q39" s="40" t="str">
        <f t="shared" ca="1" si="16"/>
        <v/>
      </c>
      <c r="R39" s="47" t="str">
        <f t="shared" ca="1" si="17"/>
        <v/>
      </c>
      <c r="S39" s="49"/>
      <c r="T39" s="52" t="str">
        <f t="shared" ca="1" si="18"/>
        <v/>
      </c>
      <c r="U39" s="47" t="str">
        <f t="shared" ca="1" si="19"/>
        <v/>
      </c>
      <c r="V39" s="50"/>
      <c r="W39" s="51" t="str">
        <f t="shared" ca="1" si="20"/>
        <v/>
      </c>
      <c r="X39" s="47" t="str">
        <f t="shared" ca="1" si="21"/>
        <v/>
      </c>
      <c r="Y39" s="51" t="str">
        <f t="shared" ca="1" si="22"/>
        <v/>
      </c>
      <c r="Z39" s="51" t="str">
        <f t="shared" ca="1" si="23"/>
        <v/>
      </c>
      <c r="AA39" s="50"/>
      <c r="AB39" s="47"/>
      <c r="AC39" s="40" t="str">
        <f t="shared" ca="1" si="0"/>
        <v/>
      </c>
      <c r="AD39" s="47" t="str">
        <f t="shared" ca="1" si="24"/>
        <v/>
      </c>
      <c r="AE39" s="49"/>
      <c r="AF39" s="52" t="str">
        <f t="shared" ca="1" si="52"/>
        <v/>
      </c>
      <c r="AG39" s="47" t="str">
        <f t="shared" ca="1" si="25"/>
        <v/>
      </c>
      <c r="AH39" s="50"/>
      <c r="AI39" s="51" t="str">
        <f t="shared" ca="1" si="26"/>
        <v/>
      </c>
      <c r="AJ39" s="47" t="str">
        <f t="shared" ca="1" si="27"/>
        <v/>
      </c>
      <c r="AK39" s="51" t="str">
        <f t="shared" ca="1" si="28"/>
        <v/>
      </c>
      <c r="AL39" s="51" t="str">
        <f t="shared" ca="1" si="29"/>
        <v/>
      </c>
      <c r="AM39" s="50" t="s">
        <v>222</v>
      </c>
      <c r="AN39" s="47" t="s">
        <v>222</v>
      </c>
      <c r="AO39" s="40" t="str">
        <f t="shared" ca="1" si="1"/>
        <v/>
      </c>
      <c r="AP39" s="47" t="str">
        <f t="shared" ca="1" si="30"/>
        <v/>
      </c>
      <c r="AQ39" s="49"/>
      <c r="AR39" s="52" t="str">
        <f t="shared" ca="1" si="31"/>
        <v/>
      </c>
      <c r="AS39" s="47" t="str">
        <f t="shared" ca="1" si="32"/>
        <v/>
      </c>
      <c r="AT39" s="50"/>
      <c r="AU39" s="51" t="str">
        <f t="shared" ca="1" si="33"/>
        <v/>
      </c>
      <c r="AV39" s="47" t="str">
        <f t="shared" ca="1" si="34"/>
        <v/>
      </c>
      <c r="AW39" s="51" t="str">
        <f t="shared" ca="1" si="35"/>
        <v/>
      </c>
      <c r="AX39" s="51" t="str">
        <f t="shared" ca="1" si="36"/>
        <v/>
      </c>
      <c r="AY39" s="50" t="s">
        <v>222</v>
      </c>
      <c r="AZ39" s="47" t="str">
        <f>IF(Entry!$I47="","",Entry!$I47)</f>
        <v/>
      </c>
      <c r="BA39" s="40" t="str">
        <f t="shared" ca="1" si="2"/>
        <v/>
      </c>
      <c r="BB39" s="47" t="str">
        <f t="shared" ca="1" si="37"/>
        <v/>
      </c>
      <c r="BC39" s="49"/>
      <c r="BD39" s="52" t="str">
        <f t="shared" ca="1" si="38"/>
        <v/>
      </c>
      <c r="BE39" s="47" t="str">
        <f t="shared" ca="1" si="39"/>
        <v/>
      </c>
      <c r="BF39" s="50"/>
      <c r="BG39" s="51" t="str">
        <f t="shared" ca="1" si="40"/>
        <v/>
      </c>
      <c r="BH39" s="47" t="str">
        <f t="shared" ca="1" si="41"/>
        <v/>
      </c>
      <c r="BI39" s="51" t="str">
        <f t="shared" ca="1" si="42"/>
        <v/>
      </c>
      <c r="BJ39" s="51" t="str">
        <f t="shared" ca="1" si="43"/>
        <v/>
      </c>
      <c r="BK39" s="50" t="s">
        <v>222</v>
      </c>
      <c r="BL39" s="47" t="s">
        <v>222</v>
      </c>
      <c r="BM39" s="40" t="str">
        <f t="shared" ca="1" si="3"/>
        <v/>
      </c>
      <c r="BN39" s="47" t="str">
        <f t="shared" ca="1" si="44"/>
        <v/>
      </c>
      <c r="BO39" s="49"/>
      <c r="BP39" s="52" t="str">
        <f t="shared" ca="1" si="45"/>
        <v/>
      </c>
      <c r="BQ39" s="47" t="str">
        <f t="shared" ca="1" si="46"/>
        <v/>
      </c>
      <c r="BR39" s="50"/>
      <c r="BS39" s="51" t="str">
        <f t="shared" ca="1" si="47"/>
        <v/>
      </c>
      <c r="BT39" s="47" t="str">
        <f t="shared" ca="1" si="48"/>
        <v/>
      </c>
      <c r="BU39" s="51" t="str">
        <f t="shared" ca="1" si="49"/>
        <v/>
      </c>
      <c r="BV39" s="51" t="str">
        <f t="shared" ca="1" si="50"/>
        <v/>
      </c>
      <c r="BW39" s="50" t="s">
        <v>222</v>
      </c>
      <c r="BX39" s="47" t="s">
        <v>222</v>
      </c>
      <c r="BY39" s="40" t="str">
        <f t="shared" ca="1" si="4"/>
        <v/>
      </c>
      <c r="BZ39" s="41"/>
      <c r="CA39" s="64"/>
      <c r="CB39" s="65">
        <f t="shared" ca="1" si="51"/>
        <v>0</v>
      </c>
      <c r="CC39" s="66" t="str">
        <f ca="1">IF(A39="","",Entry!$B$3)</f>
        <v/>
      </c>
      <c r="CD39" s="66">
        <f t="shared" si="53"/>
        <v>38</v>
      </c>
      <c r="CH39" s="63" t="str">
        <f>IF('Payroll Form'!G53="","",'Payroll Form'!G53)</f>
        <v/>
      </c>
    </row>
    <row r="40" spans="1:86" x14ac:dyDescent="0.2">
      <c r="A40" s="47" t="str">
        <f t="shared" ca="1" si="5"/>
        <v/>
      </c>
      <c r="B40" s="47" t="str">
        <f t="shared" ca="1" si="6"/>
        <v/>
      </c>
      <c r="C40" s="51" t="str">
        <f t="shared" ca="1" si="7"/>
        <v/>
      </c>
      <c r="D40" s="47" t="str">
        <f t="shared" ca="1" si="8"/>
        <v/>
      </c>
      <c r="E40" s="48" t="str">
        <f ca="1">IF(A40="","",Entry!$J$2)</f>
        <v/>
      </c>
      <c r="F40" s="47" t="str">
        <f t="shared" ca="1" si="9"/>
        <v/>
      </c>
      <c r="G40" s="49"/>
      <c r="H40" s="52" t="str">
        <f t="shared" ca="1" si="10"/>
        <v/>
      </c>
      <c r="I40" s="47" t="str">
        <f t="shared" ca="1" si="11"/>
        <v/>
      </c>
      <c r="J40" s="50"/>
      <c r="K40" s="51" t="str">
        <f t="shared" ca="1" si="12"/>
        <v/>
      </c>
      <c r="L40" s="47" t="str">
        <f t="shared" ca="1" si="13"/>
        <v/>
      </c>
      <c r="M40" s="51" t="str">
        <f t="shared" ca="1" si="14"/>
        <v/>
      </c>
      <c r="N40" s="51" t="str">
        <f t="shared" ca="1" si="15"/>
        <v/>
      </c>
      <c r="O40" s="50"/>
      <c r="P40" s="47"/>
      <c r="Q40" s="40" t="str">
        <f t="shared" ca="1" si="16"/>
        <v/>
      </c>
      <c r="R40" s="47" t="str">
        <f t="shared" ca="1" si="17"/>
        <v/>
      </c>
      <c r="S40" s="49"/>
      <c r="T40" s="52" t="str">
        <f t="shared" ca="1" si="18"/>
        <v/>
      </c>
      <c r="U40" s="47" t="str">
        <f t="shared" ca="1" si="19"/>
        <v/>
      </c>
      <c r="V40" s="50"/>
      <c r="W40" s="51" t="str">
        <f t="shared" ca="1" si="20"/>
        <v/>
      </c>
      <c r="X40" s="47" t="str">
        <f t="shared" ca="1" si="21"/>
        <v/>
      </c>
      <c r="Y40" s="51" t="str">
        <f t="shared" ca="1" si="22"/>
        <v/>
      </c>
      <c r="Z40" s="51" t="str">
        <f t="shared" ca="1" si="23"/>
        <v/>
      </c>
      <c r="AA40" s="50"/>
      <c r="AB40" s="47"/>
      <c r="AC40" s="40" t="str">
        <f t="shared" ca="1" si="0"/>
        <v/>
      </c>
      <c r="AD40" s="47" t="str">
        <f t="shared" ca="1" si="24"/>
        <v/>
      </c>
      <c r="AE40" s="49"/>
      <c r="AF40" s="52" t="str">
        <f t="shared" ca="1" si="52"/>
        <v/>
      </c>
      <c r="AG40" s="47" t="str">
        <f t="shared" ca="1" si="25"/>
        <v/>
      </c>
      <c r="AH40" s="50"/>
      <c r="AI40" s="51" t="str">
        <f t="shared" ca="1" si="26"/>
        <v/>
      </c>
      <c r="AJ40" s="47" t="str">
        <f t="shared" ca="1" si="27"/>
        <v/>
      </c>
      <c r="AK40" s="51" t="str">
        <f t="shared" ca="1" si="28"/>
        <v/>
      </c>
      <c r="AL40" s="51" t="str">
        <f t="shared" ca="1" si="29"/>
        <v/>
      </c>
      <c r="AM40" s="50" t="s">
        <v>222</v>
      </c>
      <c r="AN40" s="47" t="s">
        <v>222</v>
      </c>
      <c r="AO40" s="40" t="str">
        <f t="shared" ca="1" si="1"/>
        <v/>
      </c>
      <c r="AP40" s="47" t="str">
        <f t="shared" ca="1" si="30"/>
        <v/>
      </c>
      <c r="AQ40" s="49"/>
      <c r="AR40" s="52" t="str">
        <f t="shared" ca="1" si="31"/>
        <v/>
      </c>
      <c r="AS40" s="47" t="str">
        <f t="shared" ca="1" si="32"/>
        <v/>
      </c>
      <c r="AT40" s="50"/>
      <c r="AU40" s="51" t="str">
        <f t="shared" ca="1" si="33"/>
        <v/>
      </c>
      <c r="AV40" s="47" t="str">
        <f t="shared" ca="1" si="34"/>
        <v/>
      </c>
      <c r="AW40" s="51" t="str">
        <f t="shared" ca="1" si="35"/>
        <v/>
      </c>
      <c r="AX40" s="51" t="str">
        <f t="shared" ca="1" si="36"/>
        <v/>
      </c>
      <c r="AY40" s="50" t="s">
        <v>222</v>
      </c>
      <c r="AZ40" s="47" t="str">
        <f>IF(Entry!$I48="","",Entry!$I48)</f>
        <v/>
      </c>
      <c r="BA40" s="40" t="str">
        <f t="shared" ca="1" si="2"/>
        <v/>
      </c>
      <c r="BB40" s="47" t="str">
        <f t="shared" ca="1" si="37"/>
        <v/>
      </c>
      <c r="BC40" s="49"/>
      <c r="BD40" s="52" t="str">
        <f t="shared" ca="1" si="38"/>
        <v/>
      </c>
      <c r="BE40" s="47" t="str">
        <f t="shared" ca="1" si="39"/>
        <v/>
      </c>
      <c r="BF40" s="50"/>
      <c r="BG40" s="51" t="str">
        <f t="shared" ca="1" si="40"/>
        <v/>
      </c>
      <c r="BH40" s="47" t="str">
        <f t="shared" ca="1" si="41"/>
        <v/>
      </c>
      <c r="BI40" s="51" t="str">
        <f t="shared" ca="1" si="42"/>
        <v/>
      </c>
      <c r="BJ40" s="51" t="str">
        <f t="shared" ca="1" si="43"/>
        <v/>
      </c>
      <c r="BK40" s="50" t="s">
        <v>222</v>
      </c>
      <c r="BL40" s="47" t="s">
        <v>222</v>
      </c>
      <c r="BM40" s="40" t="str">
        <f t="shared" ca="1" si="3"/>
        <v/>
      </c>
      <c r="BN40" s="47" t="str">
        <f t="shared" ca="1" si="44"/>
        <v/>
      </c>
      <c r="BO40" s="49"/>
      <c r="BP40" s="52" t="str">
        <f t="shared" ca="1" si="45"/>
        <v/>
      </c>
      <c r="BQ40" s="47" t="str">
        <f t="shared" ca="1" si="46"/>
        <v/>
      </c>
      <c r="BR40" s="50"/>
      <c r="BS40" s="51" t="str">
        <f t="shared" ca="1" si="47"/>
        <v/>
      </c>
      <c r="BT40" s="47" t="str">
        <f t="shared" ca="1" si="48"/>
        <v/>
      </c>
      <c r="BU40" s="51" t="str">
        <f t="shared" ca="1" si="49"/>
        <v/>
      </c>
      <c r="BV40" s="51" t="str">
        <f t="shared" ca="1" si="50"/>
        <v/>
      </c>
      <c r="BW40" s="50" t="s">
        <v>222</v>
      </c>
      <c r="BX40" s="47" t="s">
        <v>222</v>
      </c>
      <c r="BY40" s="40" t="str">
        <f t="shared" ca="1" si="4"/>
        <v/>
      </c>
      <c r="BZ40" s="41"/>
      <c r="CA40" s="64"/>
      <c r="CB40" s="65">
        <f t="shared" ca="1" si="51"/>
        <v>0</v>
      </c>
      <c r="CC40" s="66" t="str">
        <f ca="1">IF(A40="","",Entry!$B$3)</f>
        <v/>
      </c>
      <c r="CD40" s="66">
        <f t="shared" si="53"/>
        <v>39</v>
      </c>
      <c r="CH40" s="63" t="str">
        <f>IF('Payroll Form'!G54="","",'Payroll Form'!G54)</f>
        <v/>
      </c>
    </row>
    <row r="41" spans="1:86" x14ac:dyDescent="0.2">
      <c r="A41" s="47" t="str">
        <f t="shared" ca="1" si="5"/>
        <v/>
      </c>
      <c r="B41" s="47" t="str">
        <f t="shared" ca="1" si="6"/>
        <v/>
      </c>
      <c r="C41" s="51" t="str">
        <f t="shared" ca="1" si="7"/>
        <v/>
      </c>
      <c r="D41" s="47" t="str">
        <f t="shared" ca="1" si="8"/>
        <v/>
      </c>
      <c r="E41" s="48" t="str">
        <f ca="1">IF(A41="","",Entry!$J$2)</f>
        <v/>
      </c>
      <c r="F41" s="47" t="str">
        <f t="shared" ca="1" si="9"/>
        <v/>
      </c>
      <c r="G41" s="49"/>
      <c r="H41" s="52" t="str">
        <f t="shared" ca="1" si="10"/>
        <v/>
      </c>
      <c r="I41" s="47" t="str">
        <f t="shared" ca="1" si="11"/>
        <v/>
      </c>
      <c r="J41" s="50"/>
      <c r="K41" s="51" t="str">
        <f t="shared" ca="1" si="12"/>
        <v/>
      </c>
      <c r="L41" s="47" t="str">
        <f t="shared" ca="1" si="13"/>
        <v/>
      </c>
      <c r="M41" s="51" t="str">
        <f t="shared" ca="1" si="14"/>
        <v/>
      </c>
      <c r="N41" s="51" t="str">
        <f t="shared" ca="1" si="15"/>
        <v/>
      </c>
      <c r="O41" s="50"/>
      <c r="P41" s="47"/>
      <c r="Q41" s="40" t="str">
        <f t="shared" ca="1" si="16"/>
        <v/>
      </c>
      <c r="R41" s="47" t="str">
        <f t="shared" ca="1" si="17"/>
        <v/>
      </c>
      <c r="S41" s="49"/>
      <c r="T41" s="52" t="str">
        <f t="shared" ca="1" si="18"/>
        <v/>
      </c>
      <c r="U41" s="47" t="str">
        <f t="shared" ca="1" si="19"/>
        <v/>
      </c>
      <c r="V41" s="50"/>
      <c r="W41" s="51" t="str">
        <f t="shared" ca="1" si="20"/>
        <v/>
      </c>
      <c r="X41" s="47" t="str">
        <f t="shared" ca="1" si="21"/>
        <v/>
      </c>
      <c r="Y41" s="51" t="str">
        <f t="shared" ca="1" si="22"/>
        <v/>
      </c>
      <c r="Z41" s="51" t="str">
        <f t="shared" ca="1" si="23"/>
        <v/>
      </c>
      <c r="AA41" s="50"/>
      <c r="AB41" s="47"/>
      <c r="AC41" s="40" t="str">
        <f t="shared" ca="1" si="0"/>
        <v/>
      </c>
      <c r="AD41" s="47" t="str">
        <f t="shared" ca="1" si="24"/>
        <v/>
      </c>
      <c r="AE41" s="49"/>
      <c r="AF41" s="52" t="str">
        <f t="shared" ca="1" si="52"/>
        <v/>
      </c>
      <c r="AG41" s="47" t="str">
        <f t="shared" ca="1" si="25"/>
        <v/>
      </c>
      <c r="AH41" s="50"/>
      <c r="AI41" s="51" t="str">
        <f t="shared" ca="1" si="26"/>
        <v/>
      </c>
      <c r="AJ41" s="47" t="str">
        <f t="shared" ca="1" si="27"/>
        <v/>
      </c>
      <c r="AK41" s="51" t="str">
        <f t="shared" ca="1" si="28"/>
        <v/>
      </c>
      <c r="AL41" s="51" t="str">
        <f t="shared" ca="1" si="29"/>
        <v/>
      </c>
      <c r="AM41" s="50" t="s">
        <v>222</v>
      </c>
      <c r="AN41" s="47" t="s">
        <v>222</v>
      </c>
      <c r="AO41" s="40" t="str">
        <f t="shared" ca="1" si="1"/>
        <v/>
      </c>
      <c r="AP41" s="47" t="str">
        <f t="shared" ca="1" si="30"/>
        <v/>
      </c>
      <c r="AQ41" s="49"/>
      <c r="AR41" s="52" t="str">
        <f t="shared" ca="1" si="31"/>
        <v/>
      </c>
      <c r="AS41" s="47" t="str">
        <f t="shared" ca="1" si="32"/>
        <v/>
      </c>
      <c r="AT41" s="50"/>
      <c r="AU41" s="51" t="str">
        <f t="shared" ca="1" si="33"/>
        <v/>
      </c>
      <c r="AV41" s="47" t="str">
        <f t="shared" ca="1" si="34"/>
        <v/>
      </c>
      <c r="AW41" s="51" t="str">
        <f t="shared" ca="1" si="35"/>
        <v/>
      </c>
      <c r="AX41" s="51" t="str">
        <f t="shared" ca="1" si="36"/>
        <v/>
      </c>
      <c r="AY41" s="50" t="s">
        <v>222</v>
      </c>
      <c r="AZ41" s="47" t="str">
        <f>IF(Entry!$I49="","",Entry!$I49)</f>
        <v/>
      </c>
      <c r="BA41" s="40" t="str">
        <f t="shared" ca="1" si="2"/>
        <v/>
      </c>
      <c r="BB41" s="47" t="str">
        <f t="shared" ca="1" si="37"/>
        <v/>
      </c>
      <c r="BC41" s="49"/>
      <c r="BD41" s="52" t="str">
        <f t="shared" ca="1" si="38"/>
        <v/>
      </c>
      <c r="BE41" s="47" t="str">
        <f t="shared" ca="1" si="39"/>
        <v/>
      </c>
      <c r="BF41" s="50"/>
      <c r="BG41" s="51" t="str">
        <f t="shared" ca="1" si="40"/>
        <v/>
      </c>
      <c r="BH41" s="47" t="str">
        <f t="shared" ca="1" si="41"/>
        <v/>
      </c>
      <c r="BI41" s="51" t="str">
        <f t="shared" ca="1" si="42"/>
        <v/>
      </c>
      <c r="BJ41" s="51" t="str">
        <f t="shared" ca="1" si="43"/>
        <v/>
      </c>
      <c r="BK41" s="50" t="s">
        <v>222</v>
      </c>
      <c r="BL41" s="47" t="s">
        <v>222</v>
      </c>
      <c r="BM41" s="40" t="str">
        <f t="shared" ca="1" si="3"/>
        <v/>
      </c>
      <c r="BN41" s="47" t="str">
        <f t="shared" ca="1" si="44"/>
        <v/>
      </c>
      <c r="BO41" s="49"/>
      <c r="BP41" s="52" t="str">
        <f t="shared" ca="1" si="45"/>
        <v/>
      </c>
      <c r="BQ41" s="47" t="str">
        <f t="shared" ca="1" si="46"/>
        <v/>
      </c>
      <c r="BR41" s="50"/>
      <c r="BS41" s="51" t="str">
        <f t="shared" ca="1" si="47"/>
        <v/>
      </c>
      <c r="BT41" s="47" t="str">
        <f t="shared" ca="1" si="48"/>
        <v/>
      </c>
      <c r="BU41" s="51" t="str">
        <f t="shared" ca="1" si="49"/>
        <v/>
      </c>
      <c r="BV41" s="51" t="str">
        <f t="shared" ca="1" si="50"/>
        <v/>
      </c>
      <c r="BW41" s="50" t="s">
        <v>222</v>
      </c>
      <c r="BX41" s="47" t="s">
        <v>222</v>
      </c>
      <c r="BY41" s="40" t="str">
        <f t="shared" ca="1" si="4"/>
        <v/>
      </c>
      <c r="BZ41" s="41"/>
      <c r="CA41" s="64"/>
      <c r="CB41" s="65">
        <f t="shared" ca="1" si="51"/>
        <v>0</v>
      </c>
      <c r="CC41" s="66" t="str">
        <f ca="1">IF(A41="","",Entry!$B$3)</f>
        <v/>
      </c>
      <c r="CD41" s="66">
        <f t="shared" si="53"/>
        <v>40</v>
      </c>
      <c r="CH41" s="63" t="str">
        <f>IF('Payroll Form'!G55="","",'Payroll Form'!G55)</f>
        <v/>
      </c>
    </row>
    <row r="42" spans="1:86" x14ac:dyDescent="0.2">
      <c r="A42" s="47" t="str">
        <f t="shared" ca="1" si="5"/>
        <v/>
      </c>
      <c r="B42" s="47" t="str">
        <f t="shared" ca="1" si="6"/>
        <v/>
      </c>
      <c r="C42" s="51" t="str">
        <f t="shared" ca="1" si="7"/>
        <v/>
      </c>
      <c r="D42" s="47" t="str">
        <f t="shared" ca="1" si="8"/>
        <v/>
      </c>
      <c r="E42" s="48" t="str">
        <f ca="1">IF(A42="","",Entry!$J$2)</f>
        <v/>
      </c>
      <c r="F42" s="47" t="str">
        <f t="shared" ca="1" si="9"/>
        <v/>
      </c>
      <c r="G42" s="49"/>
      <c r="H42" s="52" t="str">
        <f t="shared" ca="1" si="10"/>
        <v/>
      </c>
      <c r="I42" s="47" t="str">
        <f t="shared" ca="1" si="11"/>
        <v/>
      </c>
      <c r="J42" s="50"/>
      <c r="K42" s="51" t="str">
        <f t="shared" ca="1" si="12"/>
        <v/>
      </c>
      <c r="L42" s="47" t="str">
        <f t="shared" ca="1" si="13"/>
        <v/>
      </c>
      <c r="M42" s="51" t="str">
        <f t="shared" ca="1" si="14"/>
        <v/>
      </c>
      <c r="N42" s="51" t="str">
        <f t="shared" ca="1" si="15"/>
        <v/>
      </c>
      <c r="O42" s="50"/>
      <c r="P42" s="47"/>
      <c r="Q42" s="40" t="str">
        <f t="shared" ca="1" si="16"/>
        <v/>
      </c>
      <c r="R42" s="47" t="str">
        <f t="shared" ca="1" si="17"/>
        <v/>
      </c>
      <c r="S42" s="49"/>
      <c r="T42" s="52" t="str">
        <f t="shared" ca="1" si="18"/>
        <v/>
      </c>
      <c r="U42" s="47" t="str">
        <f t="shared" ca="1" si="19"/>
        <v/>
      </c>
      <c r="V42" s="50"/>
      <c r="W42" s="51" t="str">
        <f t="shared" ca="1" si="20"/>
        <v/>
      </c>
      <c r="X42" s="47" t="str">
        <f t="shared" ca="1" si="21"/>
        <v/>
      </c>
      <c r="Y42" s="51" t="str">
        <f t="shared" ca="1" si="22"/>
        <v/>
      </c>
      <c r="Z42" s="51" t="str">
        <f t="shared" ca="1" si="23"/>
        <v/>
      </c>
      <c r="AA42" s="50"/>
      <c r="AB42" s="47"/>
      <c r="AC42" s="40" t="str">
        <f t="shared" ca="1" si="0"/>
        <v/>
      </c>
      <c r="AD42" s="47" t="str">
        <f t="shared" ca="1" si="24"/>
        <v/>
      </c>
      <c r="AE42" s="49"/>
      <c r="AF42" s="52" t="str">
        <f t="shared" ca="1" si="52"/>
        <v/>
      </c>
      <c r="AG42" s="47" t="str">
        <f t="shared" ca="1" si="25"/>
        <v/>
      </c>
      <c r="AH42" s="50"/>
      <c r="AI42" s="51" t="str">
        <f t="shared" ca="1" si="26"/>
        <v/>
      </c>
      <c r="AJ42" s="47" t="str">
        <f t="shared" ca="1" si="27"/>
        <v/>
      </c>
      <c r="AK42" s="51" t="str">
        <f t="shared" ca="1" si="28"/>
        <v/>
      </c>
      <c r="AL42" s="51" t="str">
        <f t="shared" ca="1" si="29"/>
        <v/>
      </c>
      <c r="AM42" s="50" t="s">
        <v>222</v>
      </c>
      <c r="AN42" s="47" t="s">
        <v>222</v>
      </c>
      <c r="AO42" s="40" t="str">
        <f t="shared" ca="1" si="1"/>
        <v/>
      </c>
      <c r="AP42" s="47" t="str">
        <f t="shared" ca="1" si="30"/>
        <v/>
      </c>
      <c r="AQ42" s="49"/>
      <c r="AR42" s="52" t="str">
        <f t="shared" ca="1" si="31"/>
        <v/>
      </c>
      <c r="AS42" s="47" t="str">
        <f t="shared" ca="1" si="32"/>
        <v/>
      </c>
      <c r="AT42" s="50"/>
      <c r="AU42" s="51" t="str">
        <f t="shared" ca="1" si="33"/>
        <v/>
      </c>
      <c r="AV42" s="47" t="str">
        <f t="shared" ca="1" si="34"/>
        <v/>
      </c>
      <c r="AW42" s="51" t="str">
        <f t="shared" ca="1" si="35"/>
        <v/>
      </c>
      <c r="AX42" s="51" t="str">
        <f t="shared" ca="1" si="36"/>
        <v/>
      </c>
      <c r="AY42" s="50" t="s">
        <v>222</v>
      </c>
      <c r="AZ42" s="47" t="str">
        <f>IF(Entry!$I50="","",Entry!$I50)</f>
        <v/>
      </c>
      <c r="BA42" s="40" t="str">
        <f t="shared" ca="1" si="2"/>
        <v/>
      </c>
      <c r="BB42" s="47" t="str">
        <f t="shared" ca="1" si="37"/>
        <v/>
      </c>
      <c r="BC42" s="49"/>
      <c r="BD42" s="52" t="str">
        <f t="shared" ca="1" si="38"/>
        <v/>
      </c>
      <c r="BE42" s="47" t="str">
        <f t="shared" ca="1" si="39"/>
        <v/>
      </c>
      <c r="BF42" s="50"/>
      <c r="BG42" s="51" t="str">
        <f t="shared" ca="1" si="40"/>
        <v/>
      </c>
      <c r="BH42" s="47" t="str">
        <f t="shared" ca="1" si="41"/>
        <v/>
      </c>
      <c r="BI42" s="51" t="str">
        <f t="shared" ca="1" si="42"/>
        <v/>
      </c>
      <c r="BJ42" s="51" t="str">
        <f t="shared" ca="1" si="43"/>
        <v/>
      </c>
      <c r="BK42" s="50" t="s">
        <v>222</v>
      </c>
      <c r="BL42" s="47" t="s">
        <v>222</v>
      </c>
      <c r="BM42" s="40" t="str">
        <f t="shared" ca="1" si="3"/>
        <v/>
      </c>
      <c r="BN42" s="47" t="str">
        <f t="shared" ca="1" si="44"/>
        <v/>
      </c>
      <c r="BO42" s="49"/>
      <c r="BP42" s="52" t="str">
        <f t="shared" ca="1" si="45"/>
        <v/>
      </c>
      <c r="BQ42" s="47" t="str">
        <f t="shared" ca="1" si="46"/>
        <v/>
      </c>
      <c r="BR42" s="50"/>
      <c r="BS42" s="51" t="str">
        <f t="shared" ca="1" si="47"/>
        <v/>
      </c>
      <c r="BT42" s="47" t="str">
        <f t="shared" ca="1" si="48"/>
        <v/>
      </c>
      <c r="BU42" s="51" t="str">
        <f t="shared" ca="1" si="49"/>
        <v/>
      </c>
      <c r="BV42" s="51" t="str">
        <f t="shared" ca="1" si="50"/>
        <v/>
      </c>
      <c r="BW42" s="50" t="s">
        <v>222</v>
      </c>
      <c r="BX42" s="47" t="s">
        <v>222</v>
      </c>
      <c r="BY42" s="40" t="str">
        <f t="shared" ca="1" si="4"/>
        <v/>
      </c>
      <c r="BZ42" s="41"/>
      <c r="CA42" s="64"/>
      <c r="CB42" s="65">
        <f t="shared" ca="1" si="51"/>
        <v>0</v>
      </c>
      <c r="CC42" s="66" t="str">
        <f ca="1">IF(A42="","",Entry!$B$3)</f>
        <v/>
      </c>
      <c r="CD42" s="66">
        <f t="shared" si="53"/>
        <v>41</v>
      </c>
      <c r="CH42" s="63" t="str">
        <f>IF('Payroll Form'!G56="","",'Payroll Form'!G56)</f>
        <v/>
      </c>
    </row>
    <row r="43" spans="1:86" x14ac:dyDescent="0.2">
      <c r="A43" s="47" t="str">
        <f t="shared" ca="1" si="5"/>
        <v/>
      </c>
      <c r="B43" s="47" t="str">
        <f t="shared" ca="1" si="6"/>
        <v/>
      </c>
      <c r="C43" s="51" t="str">
        <f t="shared" ca="1" si="7"/>
        <v/>
      </c>
      <c r="D43" s="47" t="str">
        <f t="shared" ca="1" si="8"/>
        <v/>
      </c>
      <c r="E43" s="48" t="str">
        <f ca="1">IF(A43="","",Entry!$J$2)</f>
        <v/>
      </c>
      <c r="F43" s="47" t="str">
        <f t="shared" ca="1" si="9"/>
        <v/>
      </c>
      <c r="G43" s="49"/>
      <c r="H43" s="52" t="str">
        <f t="shared" ca="1" si="10"/>
        <v/>
      </c>
      <c r="I43" s="47" t="str">
        <f t="shared" ca="1" si="11"/>
        <v/>
      </c>
      <c r="J43" s="50"/>
      <c r="K43" s="51" t="str">
        <f t="shared" ca="1" si="12"/>
        <v/>
      </c>
      <c r="L43" s="47" t="str">
        <f t="shared" ca="1" si="13"/>
        <v/>
      </c>
      <c r="M43" s="51" t="str">
        <f t="shared" ca="1" si="14"/>
        <v/>
      </c>
      <c r="N43" s="51" t="str">
        <f t="shared" ca="1" si="15"/>
        <v/>
      </c>
      <c r="O43" s="50"/>
      <c r="P43" s="47"/>
      <c r="Q43" s="40" t="str">
        <f t="shared" ca="1" si="16"/>
        <v/>
      </c>
      <c r="R43" s="47" t="str">
        <f t="shared" ca="1" si="17"/>
        <v/>
      </c>
      <c r="S43" s="49"/>
      <c r="T43" s="52" t="str">
        <f t="shared" ca="1" si="18"/>
        <v/>
      </c>
      <c r="U43" s="47" t="str">
        <f t="shared" ca="1" si="19"/>
        <v/>
      </c>
      <c r="V43" s="50"/>
      <c r="W43" s="51" t="str">
        <f t="shared" ca="1" si="20"/>
        <v/>
      </c>
      <c r="X43" s="47" t="str">
        <f t="shared" ca="1" si="21"/>
        <v/>
      </c>
      <c r="Y43" s="51" t="str">
        <f t="shared" ca="1" si="22"/>
        <v/>
      </c>
      <c r="Z43" s="51" t="str">
        <f t="shared" ca="1" si="23"/>
        <v/>
      </c>
      <c r="AA43" s="50"/>
      <c r="AB43" s="47"/>
      <c r="AC43" s="40" t="str">
        <f t="shared" ca="1" si="0"/>
        <v/>
      </c>
      <c r="AD43" s="47" t="str">
        <f t="shared" ca="1" si="24"/>
        <v/>
      </c>
      <c r="AE43" s="49"/>
      <c r="AF43" s="52" t="str">
        <f t="shared" ca="1" si="52"/>
        <v/>
      </c>
      <c r="AG43" s="47" t="str">
        <f t="shared" ca="1" si="25"/>
        <v/>
      </c>
      <c r="AH43" s="50"/>
      <c r="AI43" s="51" t="str">
        <f t="shared" ca="1" si="26"/>
        <v/>
      </c>
      <c r="AJ43" s="47" t="str">
        <f t="shared" ca="1" si="27"/>
        <v/>
      </c>
      <c r="AK43" s="51" t="str">
        <f t="shared" ca="1" si="28"/>
        <v/>
      </c>
      <c r="AL43" s="51" t="str">
        <f t="shared" ca="1" si="29"/>
        <v/>
      </c>
      <c r="AM43" s="50" t="s">
        <v>222</v>
      </c>
      <c r="AN43" s="47" t="s">
        <v>222</v>
      </c>
      <c r="AO43" s="40" t="str">
        <f t="shared" ca="1" si="1"/>
        <v/>
      </c>
      <c r="AP43" s="47" t="str">
        <f t="shared" ca="1" si="30"/>
        <v/>
      </c>
      <c r="AQ43" s="49"/>
      <c r="AR43" s="52" t="str">
        <f t="shared" ca="1" si="31"/>
        <v/>
      </c>
      <c r="AS43" s="47" t="str">
        <f t="shared" ca="1" si="32"/>
        <v/>
      </c>
      <c r="AT43" s="50"/>
      <c r="AU43" s="51" t="str">
        <f t="shared" ca="1" si="33"/>
        <v/>
      </c>
      <c r="AV43" s="47" t="str">
        <f t="shared" ca="1" si="34"/>
        <v/>
      </c>
      <c r="AW43" s="51" t="str">
        <f t="shared" ca="1" si="35"/>
        <v/>
      </c>
      <c r="AX43" s="51" t="str">
        <f t="shared" ca="1" si="36"/>
        <v/>
      </c>
      <c r="AY43" s="50" t="s">
        <v>222</v>
      </c>
      <c r="AZ43" s="47" t="str">
        <f>IF(Entry!$I51="","",Entry!$I51)</f>
        <v/>
      </c>
      <c r="BA43" s="40" t="str">
        <f t="shared" ca="1" si="2"/>
        <v/>
      </c>
      <c r="BB43" s="47" t="str">
        <f t="shared" ca="1" si="37"/>
        <v/>
      </c>
      <c r="BC43" s="49"/>
      <c r="BD43" s="52" t="str">
        <f t="shared" ca="1" si="38"/>
        <v/>
      </c>
      <c r="BE43" s="47" t="str">
        <f t="shared" ca="1" si="39"/>
        <v/>
      </c>
      <c r="BF43" s="50"/>
      <c r="BG43" s="51" t="str">
        <f t="shared" ca="1" si="40"/>
        <v/>
      </c>
      <c r="BH43" s="47" t="str">
        <f t="shared" ca="1" si="41"/>
        <v/>
      </c>
      <c r="BI43" s="51" t="str">
        <f t="shared" ca="1" si="42"/>
        <v/>
      </c>
      <c r="BJ43" s="51" t="str">
        <f t="shared" ca="1" si="43"/>
        <v/>
      </c>
      <c r="BK43" s="50" t="s">
        <v>222</v>
      </c>
      <c r="BL43" s="47" t="s">
        <v>222</v>
      </c>
      <c r="BM43" s="40" t="str">
        <f t="shared" ca="1" si="3"/>
        <v/>
      </c>
      <c r="BN43" s="47" t="str">
        <f t="shared" ca="1" si="44"/>
        <v/>
      </c>
      <c r="BO43" s="49"/>
      <c r="BP43" s="52" t="str">
        <f t="shared" ca="1" si="45"/>
        <v/>
      </c>
      <c r="BQ43" s="47" t="str">
        <f t="shared" ca="1" si="46"/>
        <v/>
      </c>
      <c r="BR43" s="50"/>
      <c r="BS43" s="51" t="str">
        <f t="shared" ca="1" si="47"/>
        <v/>
      </c>
      <c r="BT43" s="47" t="str">
        <f t="shared" ca="1" si="48"/>
        <v/>
      </c>
      <c r="BU43" s="51" t="str">
        <f t="shared" ca="1" si="49"/>
        <v/>
      </c>
      <c r="BV43" s="51" t="str">
        <f t="shared" ca="1" si="50"/>
        <v/>
      </c>
      <c r="BW43" s="50" t="s">
        <v>222</v>
      </c>
      <c r="BX43" s="47" t="s">
        <v>222</v>
      </c>
      <c r="BY43" s="40" t="str">
        <f t="shared" ca="1" si="4"/>
        <v/>
      </c>
      <c r="BZ43" s="41"/>
      <c r="CA43" s="64"/>
      <c r="CB43" s="65">
        <f t="shared" ca="1" si="51"/>
        <v>0</v>
      </c>
      <c r="CC43" s="66" t="str">
        <f ca="1">IF(A43="","",Entry!$B$3)</f>
        <v/>
      </c>
      <c r="CD43" s="66">
        <f t="shared" si="53"/>
        <v>42</v>
      </c>
      <c r="CH43" s="63" t="str">
        <f>IF('Payroll Form'!G57="","",'Payroll Form'!G57)</f>
        <v/>
      </c>
    </row>
    <row r="44" spans="1:86" x14ac:dyDescent="0.2">
      <c r="A44" s="47" t="str">
        <f t="shared" ca="1" si="5"/>
        <v/>
      </c>
      <c r="B44" s="47" t="str">
        <f t="shared" ca="1" si="6"/>
        <v/>
      </c>
      <c r="C44" s="51" t="str">
        <f t="shared" ca="1" si="7"/>
        <v/>
      </c>
      <c r="D44" s="47" t="str">
        <f t="shared" ca="1" si="8"/>
        <v/>
      </c>
      <c r="E44" s="48" t="str">
        <f ca="1">IF(A44="","",Entry!$J$2)</f>
        <v/>
      </c>
      <c r="F44" s="47" t="str">
        <f t="shared" ca="1" si="9"/>
        <v/>
      </c>
      <c r="G44" s="49"/>
      <c r="H44" s="52" t="str">
        <f t="shared" ca="1" si="10"/>
        <v/>
      </c>
      <c r="I44" s="47" t="str">
        <f t="shared" ca="1" si="11"/>
        <v/>
      </c>
      <c r="J44" s="50"/>
      <c r="K44" s="51" t="str">
        <f t="shared" ca="1" si="12"/>
        <v/>
      </c>
      <c r="L44" s="47" t="str">
        <f t="shared" ca="1" si="13"/>
        <v/>
      </c>
      <c r="M44" s="51" t="str">
        <f t="shared" ca="1" si="14"/>
        <v/>
      </c>
      <c r="N44" s="51" t="str">
        <f t="shared" ca="1" si="15"/>
        <v/>
      </c>
      <c r="O44" s="50"/>
      <c r="P44" s="47"/>
      <c r="Q44" s="40" t="str">
        <f t="shared" ca="1" si="16"/>
        <v/>
      </c>
      <c r="R44" s="47" t="str">
        <f t="shared" ca="1" si="17"/>
        <v/>
      </c>
      <c r="S44" s="49"/>
      <c r="T44" s="52" t="str">
        <f t="shared" ca="1" si="18"/>
        <v/>
      </c>
      <c r="U44" s="47" t="str">
        <f t="shared" ca="1" si="19"/>
        <v/>
      </c>
      <c r="V44" s="50"/>
      <c r="W44" s="51" t="str">
        <f t="shared" ca="1" si="20"/>
        <v/>
      </c>
      <c r="X44" s="47" t="str">
        <f t="shared" ca="1" si="21"/>
        <v/>
      </c>
      <c r="Y44" s="51" t="str">
        <f t="shared" ca="1" si="22"/>
        <v/>
      </c>
      <c r="Z44" s="51" t="str">
        <f t="shared" ca="1" si="23"/>
        <v/>
      </c>
      <c r="AA44" s="50"/>
      <c r="AB44" s="47"/>
      <c r="AC44" s="40" t="str">
        <f t="shared" ca="1" si="0"/>
        <v/>
      </c>
      <c r="AD44" s="47" t="str">
        <f t="shared" ca="1" si="24"/>
        <v/>
      </c>
      <c r="AE44" s="49"/>
      <c r="AF44" s="52" t="str">
        <f t="shared" ca="1" si="52"/>
        <v/>
      </c>
      <c r="AG44" s="47" t="str">
        <f t="shared" ca="1" si="25"/>
        <v/>
      </c>
      <c r="AH44" s="50"/>
      <c r="AI44" s="51" t="str">
        <f t="shared" ca="1" si="26"/>
        <v/>
      </c>
      <c r="AJ44" s="47" t="str">
        <f t="shared" ca="1" si="27"/>
        <v/>
      </c>
      <c r="AK44" s="51" t="str">
        <f t="shared" ca="1" si="28"/>
        <v/>
      </c>
      <c r="AL44" s="51" t="str">
        <f t="shared" ca="1" si="29"/>
        <v/>
      </c>
      <c r="AM44" s="50" t="s">
        <v>222</v>
      </c>
      <c r="AN44" s="47" t="s">
        <v>222</v>
      </c>
      <c r="AO44" s="40" t="str">
        <f t="shared" ca="1" si="1"/>
        <v/>
      </c>
      <c r="AP44" s="47" t="str">
        <f t="shared" ca="1" si="30"/>
        <v/>
      </c>
      <c r="AQ44" s="49"/>
      <c r="AR44" s="52" t="str">
        <f t="shared" ca="1" si="31"/>
        <v/>
      </c>
      <c r="AS44" s="47" t="str">
        <f t="shared" ca="1" si="32"/>
        <v/>
      </c>
      <c r="AT44" s="50"/>
      <c r="AU44" s="51" t="str">
        <f t="shared" ca="1" si="33"/>
        <v/>
      </c>
      <c r="AV44" s="47" t="str">
        <f t="shared" ca="1" si="34"/>
        <v/>
      </c>
      <c r="AW44" s="51" t="str">
        <f t="shared" ca="1" si="35"/>
        <v/>
      </c>
      <c r="AX44" s="51" t="str">
        <f t="shared" ca="1" si="36"/>
        <v/>
      </c>
      <c r="AY44" s="50" t="s">
        <v>222</v>
      </c>
      <c r="AZ44" s="47" t="str">
        <f>IF(Entry!$I52="","",Entry!$I52)</f>
        <v/>
      </c>
      <c r="BA44" s="40" t="str">
        <f t="shared" ca="1" si="2"/>
        <v/>
      </c>
      <c r="BB44" s="47" t="str">
        <f t="shared" ca="1" si="37"/>
        <v/>
      </c>
      <c r="BC44" s="49"/>
      <c r="BD44" s="52" t="str">
        <f t="shared" ca="1" si="38"/>
        <v/>
      </c>
      <c r="BE44" s="47" t="str">
        <f t="shared" ca="1" si="39"/>
        <v/>
      </c>
      <c r="BF44" s="50"/>
      <c r="BG44" s="51" t="str">
        <f t="shared" ca="1" si="40"/>
        <v/>
      </c>
      <c r="BH44" s="47" t="str">
        <f t="shared" ca="1" si="41"/>
        <v/>
      </c>
      <c r="BI44" s="51" t="str">
        <f t="shared" ca="1" si="42"/>
        <v/>
      </c>
      <c r="BJ44" s="51" t="str">
        <f t="shared" ca="1" si="43"/>
        <v/>
      </c>
      <c r="BK44" s="50" t="s">
        <v>222</v>
      </c>
      <c r="BL44" s="47" t="s">
        <v>222</v>
      </c>
      <c r="BM44" s="40" t="str">
        <f t="shared" ca="1" si="3"/>
        <v/>
      </c>
      <c r="BN44" s="47" t="str">
        <f t="shared" ca="1" si="44"/>
        <v/>
      </c>
      <c r="BO44" s="49"/>
      <c r="BP44" s="52" t="str">
        <f t="shared" ca="1" si="45"/>
        <v/>
      </c>
      <c r="BQ44" s="47" t="str">
        <f t="shared" ca="1" si="46"/>
        <v/>
      </c>
      <c r="BR44" s="50"/>
      <c r="BS44" s="51" t="str">
        <f t="shared" ca="1" si="47"/>
        <v/>
      </c>
      <c r="BT44" s="47" t="str">
        <f t="shared" ca="1" si="48"/>
        <v/>
      </c>
      <c r="BU44" s="51" t="str">
        <f t="shared" ca="1" si="49"/>
        <v/>
      </c>
      <c r="BV44" s="51" t="str">
        <f t="shared" ca="1" si="50"/>
        <v/>
      </c>
      <c r="BW44" s="50" t="s">
        <v>222</v>
      </c>
      <c r="BX44" s="47" t="s">
        <v>222</v>
      </c>
      <c r="BY44" s="40" t="str">
        <f t="shared" ca="1" si="4"/>
        <v/>
      </c>
      <c r="BZ44" s="41"/>
      <c r="CA44" s="64"/>
      <c r="CB44" s="65">
        <f t="shared" ca="1" si="51"/>
        <v>0</v>
      </c>
      <c r="CC44" s="66" t="str">
        <f ca="1">IF(A44="","",Entry!$B$3)</f>
        <v/>
      </c>
      <c r="CD44" s="66">
        <f t="shared" si="53"/>
        <v>43</v>
      </c>
      <c r="CH44" s="63" t="str">
        <f>IF('Payroll Form'!G58="","",'Payroll Form'!G58)</f>
        <v/>
      </c>
    </row>
    <row r="45" spans="1:86" x14ac:dyDescent="0.2">
      <c r="A45" s="47" t="str">
        <f t="shared" ca="1" si="5"/>
        <v/>
      </c>
      <c r="B45" s="47" t="str">
        <f t="shared" ca="1" si="6"/>
        <v/>
      </c>
      <c r="C45" s="51" t="str">
        <f t="shared" ca="1" si="7"/>
        <v/>
      </c>
      <c r="D45" s="47" t="str">
        <f t="shared" ca="1" si="8"/>
        <v/>
      </c>
      <c r="E45" s="48" t="str">
        <f ca="1">IF(A45="","",Entry!$J$2)</f>
        <v/>
      </c>
      <c r="F45" s="47" t="str">
        <f t="shared" ca="1" si="9"/>
        <v/>
      </c>
      <c r="G45" s="49"/>
      <c r="H45" s="52" t="str">
        <f t="shared" ca="1" si="10"/>
        <v/>
      </c>
      <c r="I45" s="47" t="str">
        <f t="shared" ca="1" si="11"/>
        <v/>
      </c>
      <c r="J45" s="50"/>
      <c r="K45" s="51" t="str">
        <f t="shared" ca="1" si="12"/>
        <v/>
      </c>
      <c r="L45" s="47" t="str">
        <f t="shared" ca="1" si="13"/>
        <v/>
      </c>
      <c r="M45" s="51" t="str">
        <f t="shared" ca="1" si="14"/>
        <v/>
      </c>
      <c r="N45" s="51" t="str">
        <f t="shared" ca="1" si="15"/>
        <v/>
      </c>
      <c r="O45" s="50"/>
      <c r="P45" s="47"/>
      <c r="Q45" s="40" t="str">
        <f t="shared" ca="1" si="16"/>
        <v/>
      </c>
      <c r="R45" s="47" t="str">
        <f t="shared" ca="1" si="17"/>
        <v/>
      </c>
      <c r="S45" s="49"/>
      <c r="T45" s="52" t="str">
        <f t="shared" ca="1" si="18"/>
        <v/>
      </c>
      <c r="U45" s="47" t="str">
        <f t="shared" ca="1" si="19"/>
        <v/>
      </c>
      <c r="V45" s="50"/>
      <c r="W45" s="51" t="str">
        <f t="shared" ca="1" si="20"/>
        <v/>
      </c>
      <c r="X45" s="47" t="str">
        <f t="shared" ca="1" si="21"/>
        <v/>
      </c>
      <c r="Y45" s="51" t="str">
        <f t="shared" ca="1" si="22"/>
        <v/>
      </c>
      <c r="Z45" s="51" t="str">
        <f t="shared" ca="1" si="23"/>
        <v/>
      </c>
      <c r="AA45" s="50"/>
      <c r="AB45" s="47"/>
      <c r="AC45" s="40" t="str">
        <f t="shared" ca="1" si="0"/>
        <v/>
      </c>
      <c r="AD45" s="47" t="str">
        <f t="shared" ca="1" si="24"/>
        <v/>
      </c>
      <c r="AE45" s="49"/>
      <c r="AF45" s="52" t="str">
        <f t="shared" ca="1" si="52"/>
        <v/>
      </c>
      <c r="AG45" s="47" t="str">
        <f t="shared" ca="1" si="25"/>
        <v/>
      </c>
      <c r="AH45" s="50"/>
      <c r="AI45" s="51" t="str">
        <f t="shared" ca="1" si="26"/>
        <v/>
      </c>
      <c r="AJ45" s="47" t="str">
        <f t="shared" ca="1" si="27"/>
        <v/>
      </c>
      <c r="AK45" s="51" t="str">
        <f t="shared" ca="1" si="28"/>
        <v/>
      </c>
      <c r="AL45" s="51" t="str">
        <f t="shared" ca="1" si="29"/>
        <v/>
      </c>
      <c r="AM45" s="50" t="s">
        <v>222</v>
      </c>
      <c r="AN45" s="47" t="s">
        <v>222</v>
      </c>
      <c r="AO45" s="40" t="str">
        <f t="shared" ca="1" si="1"/>
        <v/>
      </c>
      <c r="AP45" s="47" t="str">
        <f t="shared" ca="1" si="30"/>
        <v/>
      </c>
      <c r="AQ45" s="49"/>
      <c r="AR45" s="52" t="str">
        <f t="shared" ca="1" si="31"/>
        <v/>
      </c>
      <c r="AS45" s="47" t="str">
        <f t="shared" ca="1" si="32"/>
        <v/>
      </c>
      <c r="AT45" s="50"/>
      <c r="AU45" s="51" t="str">
        <f t="shared" ca="1" si="33"/>
        <v/>
      </c>
      <c r="AV45" s="47" t="str">
        <f t="shared" ca="1" si="34"/>
        <v/>
      </c>
      <c r="AW45" s="51" t="str">
        <f t="shared" ca="1" si="35"/>
        <v/>
      </c>
      <c r="AX45" s="51" t="str">
        <f t="shared" ca="1" si="36"/>
        <v/>
      </c>
      <c r="AY45" s="50" t="s">
        <v>222</v>
      </c>
      <c r="AZ45" s="47" t="str">
        <f>IF(Entry!$I53="","",Entry!$I53)</f>
        <v/>
      </c>
      <c r="BA45" s="40" t="str">
        <f t="shared" ca="1" si="2"/>
        <v/>
      </c>
      <c r="BB45" s="47" t="str">
        <f t="shared" ca="1" si="37"/>
        <v/>
      </c>
      <c r="BC45" s="49"/>
      <c r="BD45" s="52" t="str">
        <f t="shared" ca="1" si="38"/>
        <v/>
      </c>
      <c r="BE45" s="47" t="str">
        <f t="shared" ca="1" si="39"/>
        <v/>
      </c>
      <c r="BF45" s="50"/>
      <c r="BG45" s="51" t="str">
        <f t="shared" ca="1" si="40"/>
        <v/>
      </c>
      <c r="BH45" s="47" t="str">
        <f t="shared" ca="1" si="41"/>
        <v/>
      </c>
      <c r="BI45" s="51" t="str">
        <f t="shared" ca="1" si="42"/>
        <v/>
      </c>
      <c r="BJ45" s="51" t="str">
        <f t="shared" ca="1" si="43"/>
        <v/>
      </c>
      <c r="BK45" s="50" t="s">
        <v>222</v>
      </c>
      <c r="BL45" s="47" t="s">
        <v>222</v>
      </c>
      <c r="BM45" s="40" t="str">
        <f t="shared" ca="1" si="3"/>
        <v/>
      </c>
      <c r="BN45" s="47" t="str">
        <f t="shared" ca="1" si="44"/>
        <v/>
      </c>
      <c r="BO45" s="49"/>
      <c r="BP45" s="52" t="str">
        <f t="shared" ca="1" si="45"/>
        <v/>
      </c>
      <c r="BQ45" s="47" t="str">
        <f t="shared" ca="1" si="46"/>
        <v/>
      </c>
      <c r="BR45" s="50"/>
      <c r="BS45" s="51" t="str">
        <f t="shared" ca="1" si="47"/>
        <v/>
      </c>
      <c r="BT45" s="47" t="str">
        <f t="shared" ca="1" si="48"/>
        <v/>
      </c>
      <c r="BU45" s="51" t="str">
        <f t="shared" ca="1" si="49"/>
        <v/>
      </c>
      <c r="BV45" s="51" t="str">
        <f t="shared" ca="1" si="50"/>
        <v/>
      </c>
      <c r="BW45" s="50" t="s">
        <v>222</v>
      </c>
      <c r="BX45" s="47" t="s">
        <v>222</v>
      </c>
      <c r="BY45" s="40" t="str">
        <f t="shared" ca="1" si="4"/>
        <v/>
      </c>
      <c r="BZ45" s="41"/>
      <c r="CA45" s="64"/>
      <c r="CB45" s="65">
        <f t="shared" ca="1" si="51"/>
        <v>0</v>
      </c>
      <c r="CC45" s="66" t="str">
        <f ca="1">IF(A45="","",Entry!$B$3)</f>
        <v/>
      </c>
      <c r="CD45" s="66">
        <f t="shared" si="53"/>
        <v>44</v>
      </c>
      <c r="CH45" s="63" t="str">
        <f>IF('Payroll Form'!G59="","",'Payroll Form'!G59)</f>
        <v/>
      </c>
    </row>
    <row r="46" spans="1:86" x14ac:dyDescent="0.2">
      <c r="A46" s="47" t="str">
        <f t="shared" ca="1" si="5"/>
        <v/>
      </c>
      <c r="B46" s="47" t="str">
        <f t="shared" ca="1" si="6"/>
        <v/>
      </c>
      <c r="C46" s="51" t="str">
        <f t="shared" ca="1" si="7"/>
        <v/>
      </c>
      <c r="D46" s="47" t="str">
        <f t="shared" ca="1" si="8"/>
        <v/>
      </c>
      <c r="E46" s="48" t="str">
        <f ca="1">IF(A46="","",Entry!$J$2)</f>
        <v/>
      </c>
      <c r="F46" s="47" t="str">
        <f t="shared" ca="1" si="9"/>
        <v/>
      </c>
      <c r="G46" s="49"/>
      <c r="H46" s="52" t="str">
        <f t="shared" ca="1" si="10"/>
        <v/>
      </c>
      <c r="I46" s="47" t="str">
        <f t="shared" ca="1" si="11"/>
        <v/>
      </c>
      <c r="J46" s="50"/>
      <c r="K46" s="51" t="str">
        <f t="shared" ca="1" si="12"/>
        <v/>
      </c>
      <c r="L46" s="47" t="str">
        <f t="shared" ca="1" si="13"/>
        <v/>
      </c>
      <c r="M46" s="51" t="str">
        <f t="shared" ca="1" si="14"/>
        <v/>
      </c>
      <c r="N46" s="51" t="str">
        <f t="shared" ca="1" si="15"/>
        <v/>
      </c>
      <c r="O46" s="50"/>
      <c r="P46" s="47"/>
      <c r="Q46" s="40" t="str">
        <f t="shared" ca="1" si="16"/>
        <v/>
      </c>
      <c r="R46" s="47" t="str">
        <f t="shared" ca="1" si="17"/>
        <v/>
      </c>
      <c r="S46" s="49"/>
      <c r="T46" s="52" t="str">
        <f t="shared" ca="1" si="18"/>
        <v/>
      </c>
      <c r="U46" s="47" t="str">
        <f t="shared" ca="1" si="19"/>
        <v/>
      </c>
      <c r="V46" s="50"/>
      <c r="W46" s="51" t="str">
        <f t="shared" ca="1" si="20"/>
        <v/>
      </c>
      <c r="X46" s="47" t="str">
        <f t="shared" ca="1" si="21"/>
        <v/>
      </c>
      <c r="Y46" s="51" t="str">
        <f t="shared" ca="1" si="22"/>
        <v/>
      </c>
      <c r="Z46" s="51" t="str">
        <f t="shared" ca="1" si="23"/>
        <v/>
      </c>
      <c r="AA46" s="50"/>
      <c r="AB46" s="47"/>
      <c r="AC46" s="40" t="str">
        <f t="shared" ca="1" si="0"/>
        <v/>
      </c>
      <c r="AD46" s="47" t="str">
        <f t="shared" ca="1" si="24"/>
        <v/>
      </c>
      <c r="AE46" s="49"/>
      <c r="AF46" s="52" t="str">
        <f t="shared" ca="1" si="52"/>
        <v/>
      </c>
      <c r="AG46" s="47" t="str">
        <f t="shared" ca="1" si="25"/>
        <v/>
      </c>
      <c r="AH46" s="50"/>
      <c r="AI46" s="51" t="str">
        <f t="shared" ca="1" si="26"/>
        <v/>
      </c>
      <c r="AJ46" s="47" t="str">
        <f t="shared" ca="1" si="27"/>
        <v/>
      </c>
      <c r="AK46" s="51" t="str">
        <f t="shared" ca="1" si="28"/>
        <v/>
      </c>
      <c r="AL46" s="51" t="str">
        <f t="shared" ca="1" si="29"/>
        <v/>
      </c>
      <c r="AM46" s="50" t="s">
        <v>222</v>
      </c>
      <c r="AN46" s="47" t="s">
        <v>222</v>
      </c>
      <c r="AO46" s="40" t="str">
        <f t="shared" ca="1" si="1"/>
        <v/>
      </c>
      <c r="AP46" s="47" t="str">
        <f t="shared" ca="1" si="30"/>
        <v/>
      </c>
      <c r="AQ46" s="49"/>
      <c r="AR46" s="52" t="str">
        <f t="shared" ca="1" si="31"/>
        <v/>
      </c>
      <c r="AS46" s="47" t="str">
        <f t="shared" ca="1" si="32"/>
        <v/>
      </c>
      <c r="AT46" s="50"/>
      <c r="AU46" s="51" t="str">
        <f t="shared" ca="1" si="33"/>
        <v/>
      </c>
      <c r="AV46" s="47" t="str">
        <f t="shared" ca="1" si="34"/>
        <v/>
      </c>
      <c r="AW46" s="51" t="str">
        <f t="shared" ca="1" si="35"/>
        <v/>
      </c>
      <c r="AX46" s="51" t="str">
        <f t="shared" ca="1" si="36"/>
        <v/>
      </c>
      <c r="AY46" s="50" t="s">
        <v>222</v>
      </c>
      <c r="AZ46" s="47" t="str">
        <f>IF(Entry!$I54="","",Entry!$I54)</f>
        <v/>
      </c>
      <c r="BA46" s="40" t="str">
        <f t="shared" ca="1" si="2"/>
        <v/>
      </c>
      <c r="BB46" s="47" t="str">
        <f t="shared" ca="1" si="37"/>
        <v/>
      </c>
      <c r="BC46" s="49"/>
      <c r="BD46" s="52" t="str">
        <f t="shared" ca="1" si="38"/>
        <v/>
      </c>
      <c r="BE46" s="47" t="str">
        <f t="shared" ca="1" si="39"/>
        <v/>
      </c>
      <c r="BF46" s="50"/>
      <c r="BG46" s="51" t="str">
        <f t="shared" ca="1" si="40"/>
        <v/>
      </c>
      <c r="BH46" s="47" t="str">
        <f t="shared" ca="1" si="41"/>
        <v/>
      </c>
      <c r="BI46" s="51" t="str">
        <f t="shared" ca="1" si="42"/>
        <v/>
      </c>
      <c r="BJ46" s="51" t="str">
        <f t="shared" ca="1" si="43"/>
        <v/>
      </c>
      <c r="BK46" s="50" t="s">
        <v>222</v>
      </c>
      <c r="BL46" s="47" t="s">
        <v>222</v>
      </c>
      <c r="BM46" s="40" t="str">
        <f t="shared" ca="1" si="3"/>
        <v/>
      </c>
      <c r="BN46" s="47" t="str">
        <f t="shared" ca="1" si="44"/>
        <v/>
      </c>
      <c r="BO46" s="49"/>
      <c r="BP46" s="52" t="str">
        <f t="shared" ca="1" si="45"/>
        <v/>
      </c>
      <c r="BQ46" s="47" t="str">
        <f t="shared" ca="1" si="46"/>
        <v/>
      </c>
      <c r="BR46" s="50"/>
      <c r="BS46" s="51" t="str">
        <f t="shared" ca="1" si="47"/>
        <v/>
      </c>
      <c r="BT46" s="47" t="str">
        <f t="shared" ca="1" si="48"/>
        <v/>
      </c>
      <c r="BU46" s="51" t="str">
        <f t="shared" ca="1" si="49"/>
        <v/>
      </c>
      <c r="BV46" s="51" t="str">
        <f t="shared" ca="1" si="50"/>
        <v/>
      </c>
      <c r="BW46" s="50" t="s">
        <v>222</v>
      </c>
      <c r="BX46" s="47" t="s">
        <v>222</v>
      </c>
      <c r="BY46" s="40" t="str">
        <f t="shared" ca="1" si="4"/>
        <v/>
      </c>
      <c r="BZ46" s="41"/>
      <c r="CA46" s="64"/>
      <c r="CB46" s="65">
        <f t="shared" ca="1" si="51"/>
        <v>0</v>
      </c>
      <c r="CC46" s="66" t="str">
        <f ca="1">IF(A46="","",Entry!$B$3)</f>
        <v/>
      </c>
      <c r="CD46" s="66">
        <f t="shared" si="53"/>
        <v>45</v>
      </c>
      <c r="CH46" s="63" t="str">
        <f>IF('Payroll Form'!G60="","",'Payroll Form'!G60)</f>
        <v/>
      </c>
    </row>
    <row r="47" spans="1:86" x14ac:dyDescent="0.2">
      <c r="A47" s="47" t="str">
        <f t="shared" ca="1" si="5"/>
        <v/>
      </c>
      <c r="B47" s="47" t="str">
        <f t="shared" ca="1" si="6"/>
        <v/>
      </c>
      <c r="C47" s="51" t="str">
        <f t="shared" ca="1" si="7"/>
        <v/>
      </c>
      <c r="D47" s="47" t="str">
        <f t="shared" ca="1" si="8"/>
        <v/>
      </c>
      <c r="E47" s="48" t="str">
        <f ca="1">IF(A47="","",Entry!$J$2)</f>
        <v/>
      </c>
      <c r="F47" s="47" t="str">
        <f t="shared" ca="1" si="9"/>
        <v/>
      </c>
      <c r="G47" s="49"/>
      <c r="H47" s="52" t="str">
        <f t="shared" ca="1" si="10"/>
        <v/>
      </c>
      <c r="I47" s="47" t="str">
        <f t="shared" ca="1" si="11"/>
        <v/>
      </c>
      <c r="J47" s="50"/>
      <c r="K47" s="51" t="str">
        <f t="shared" ca="1" si="12"/>
        <v/>
      </c>
      <c r="L47" s="47" t="str">
        <f t="shared" ca="1" si="13"/>
        <v/>
      </c>
      <c r="M47" s="51" t="str">
        <f t="shared" ca="1" si="14"/>
        <v/>
      </c>
      <c r="N47" s="51" t="str">
        <f t="shared" ca="1" si="15"/>
        <v/>
      </c>
      <c r="O47" s="50"/>
      <c r="P47" s="47"/>
      <c r="Q47" s="40" t="str">
        <f t="shared" ca="1" si="16"/>
        <v/>
      </c>
      <c r="R47" s="47" t="str">
        <f t="shared" ca="1" si="17"/>
        <v/>
      </c>
      <c r="S47" s="49"/>
      <c r="T47" s="52" t="str">
        <f t="shared" ca="1" si="18"/>
        <v/>
      </c>
      <c r="U47" s="47" t="str">
        <f t="shared" ca="1" si="19"/>
        <v/>
      </c>
      <c r="V47" s="50"/>
      <c r="W47" s="51" t="str">
        <f t="shared" ca="1" si="20"/>
        <v/>
      </c>
      <c r="X47" s="47" t="str">
        <f t="shared" ca="1" si="21"/>
        <v/>
      </c>
      <c r="Y47" s="51" t="str">
        <f t="shared" ca="1" si="22"/>
        <v/>
      </c>
      <c r="Z47" s="51" t="str">
        <f t="shared" ca="1" si="23"/>
        <v/>
      </c>
      <c r="AA47" s="50"/>
      <c r="AB47" s="47"/>
      <c r="AC47" s="40" t="str">
        <f t="shared" ca="1" si="0"/>
        <v/>
      </c>
      <c r="AD47" s="47" t="str">
        <f t="shared" ca="1" si="24"/>
        <v/>
      </c>
      <c r="AE47" s="49"/>
      <c r="AF47" s="52" t="str">
        <f t="shared" ca="1" si="52"/>
        <v/>
      </c>
      <c r="AG47" s="47" t="str">
        <f t="shared" ca="1" si="25"/>
        <v/>
      </c>
      <c r="AH47" s="50"/>
      <c r="AI47" s="51" t="str">
        <f t="shared" ca="1" si="26"/>
        <v/>
      </c>
      <c r="AJ47" s="47" t="str">
        <f t="shared" ca="1" si="27"/>
        <v/>
      </c>
      <c r="AK47" s="51" t="str">
        <f t="shared" ca="1" si="28"/>
        <v/>
      </c>
      <c r="AL47" s="51" t="str">
        <f t="shared" ca="1" si="29"/>
        <v/>
      </c>
      <c r="AM47" s="50" t="s">
        <v>222</v>
      </c>
      <c r="AN47" s="47" t="s">
        <v>222</v>
      </c>
      <c r="AO47" s="40" t="str">
        <f t="shared" ca="1" si="1"/>
        <v/>
      </c>
      <c r="AP47" s="47" t="str">
        <f t="shared" ca="1" si="30"/>
        <v/>
      </c>
      <c r="AQ47" s="49"/>
      <c r="AR47" s="52" t="str">
        <f t="shared" ca="1" si="31"/>
        <v/>
      </c>
      <c r="AS47" s="47" t="str">
        <f t="shared" ca="1" si="32"/>
        <v/>
      </c>
      <c r="AT47" s="50"/>
      <c r="AU47" s="51" t="str">
        <f t="shared" ca="1" si="33"/>
        <v/>
      </c>
      <c r="AV47" s="47" t="str">
        <f t="shared" ca="1" si="34"/>
        <v/>
      </c>
      <c r="AW47" s="51" t="str">
        <f t="shared" ca="1" si="35"/>
        <v/>
      </c>
      <c r="AX47" s="51" t="str">
        <f t="shared" ca="1" si="36"/>
        <v/>
      </c>
      <c r="AY47" s="50" t="s">
        <v>222</v>
      </c>
      <c r="AZ47" s="47" t="str">
        <f>IF(Entry!$I55="","",Entry!$I55)</f>
        <v/>
      </c>
      <c r="BA47" s="40" t="str">
        <f t="shared" ca="1" si="2"/>
        <v/>
      </c>
      <c r="BB47" s="47" t="str">
        <f t="shared" ca="1" si="37"/>
        <v/>
      </c>
      <c r="BC47" s="49"/>
      <c r="BD47" s="52" t="str">
        <f t="shared" ca="1" si="38"/>
        <v/>
      </c>
      <c r="BE47" s="47" t="str">
        <f t="shared" ca="1" si="39"/>
        <v/>
      </c>
      <c r="BF47" s="50"/>
      <c r="BG47" s="51" t="str">
        <f t="shared" ca="1" si="40"/>
        <v/>
      </c>
      <c r="BH47" s="47" t="str">
        <f t="shared" ca="1" si="41"/>
        <v/>
      </c>
      <c r="BI47" s="51" t="str">
        <f t="shared" ca="1" si="42"/>
        <v/>
      </c>
      <c r="BJ47" s="51" t="str">
        <f t="shared" ca="1" si="43"/>
        <v/>
      </c>
      <c r="BK47" s="50" t="s">
        <v>222</v>
      </c>
      <c r="BL47" s="47" t="s">
        <v>222</v>
      </c>
      <c r="BM47" s="40" t="str">
        <f t="shared" ca="1" si="3"/>
        <v/>
      </c>
      <c r="BN47" s="47" t="str">
        <f t="shared" ca="1" si="44"/>
        <v/>
      </c>
      <c r="BO47" s="49"/>
      <c r="BP47" s="52" t="str">
        <f t="shared" ca="1" si="45"/>
        <v/>
      </c>
      <c r="BQ47" s="47" t="str">
        <f t="shared" ca="1" si="46"/>
        <v/>
      </c>
      <c r="BR47" s="50"/>
      <c r="BS47" s="51" t="str">
        <f t="shared" ca="1" si="47"/>
        <v/>
      </c>
      <c r="BT47" s="47" t="str">
        <f t="shared" ca="1" si="48"/>
        <v/>
      </c>
      <c r="BU47" s="51" t="str">
        <f t="shared" ca="1" si="49"/>
        <v/>
      </c>
      <c r="BV47" s="51" t="str">
        <f t="shared" ca="1" si="50"/>
        <v/>
      </c>
      <c r="BW47" s="50" t="s">
        <v>222</v>
      </c>
      <c r="BX47" s="47" t="s">
        <v>222</v>
      </c>
      <c r="BY47" s="40" t="str">
        <f t="shared" ca="1" si="4"/>
        <v/>
      </c>
      <c r="BZ47" s="41"/>
      <c r="CA47" s="64"/>
      <c r="CB47" s="65">
        <f t="shared" ca="1" si="51"/>
        <v>0</v>
      </c>
      <c r="CC47" s="66" t="str">
        <f ca="1">IF(A47="","",Entry!$B$3)</f>
        <v/>
      </c>
      <c r="CD47" s="66">
        <f t="shared" si="53"/>
        <v>46</v>
      </c>
      <c r="CH47" s="63" t="str">
        <f>IF('Payroll Form'!G61="","",'Payroll Form'!G61)</f>
        <v/>
      </c>
    </row>
    <row r="48" spans="1:86" x14ac:dyDescent="0.2">
      <c r="A48" s="47" t="str">
        <f t="shared" ca="1" si="5"/>
        <v/>
      </c>
      <c r="B48" s="47" t="str">
        <f t="shared" ca="1" si="6"/>
        <v/>
      </c>
      <c r="C48" s="51" t="str">
        <f t="shared" ca="1" si="7"/>
        <v/>
      </c>
      <c r="D48" s="47" t="str">
        <f t="shared" ca="1" si="8"/>
        <v/>
      </c>
      <c r="E48" s="48" t="str">
        <f ca="1">IF(A48="","",Entry!$J$2)</f>
        <v/>
      </c>
      <c r="F48" s="47" t="str">
        <f t="shared" ca="1" si="9"/>
        <v/>
      </c>
      <c r="G48" s="49"/>
      <c r="H48" s="52" t="str">
        <f t="shared" ca="1" si="10"/>
        <v/>
      </c>
      <c r="I48" s="47" t="str">
        <f t="shared" ca="1" si="11"/>
        <v/>
      </c>
      <c r="J48" s="50"/>
      <c r="K48" s="51" t="str">
        <f t="shared" ca="1" si="12"/>
        <v/>
      </c>
      <c r="L48" s="47" t="str">
        <f t="shared" ca="1" si="13"/>
        <v/>
      </c>
      <c r="M48" s="51" t="str">
        <f t="shared" ca="1" si="14"/>
        <v/>
      </c>
      <c r="N48" s="51" t="str">
        <f t="shared" ca="1" si="15"/>
        <v/>
      </c>
      <c r="O48" s="50"/>
      <c r="P48" s="47"/>
      <c r="Q48" s="40" t="str">
        <f t="shared" ca="1" si="16"/>
        <v/>
      </c>
      <c r="R48" s="47" t="str">
        <f t="shared" ca="1" si="17"/>
        <v/>
      </c>
      <c r="S48" s="49"/>
      <c r="T48" s="52" t="str">
        <f t="shared" ca="1" si="18"/>
        <v/>
      </c>
      <c r="U48" s="47" t="str">
        <f t="shared" ca="1" si="19"/>
        <v/>
      </c>
      <c r="V48" s="50"/>
      <c r="W48" s="51" t="str">
        <f t="shared" ca="1" si="20"/>
        <v/>
      </c>
      <c r="X48" s="47" t="str">
        <f t="shared" ca="1" si="21"/>
        <v/>
      </c>
      <c r="Y48" s="51" t="str">
        <f t="shared" ca="1" si="22"/>
        <v/>
      </c>
      <c r="Z48" s="51" t="str">
        <f t="shared" ca="1" si="23"/>
        <v/>
      </c>
      <c r="AA48" s="50"/>
      <c r="AB48" s="47"/>
      <c r="AC48" s="40" t="str">
        <f t="shared" ca="1" si="0"/>
        <v/>
      </c>
      <c r="AD48" s="47" t="str">
        <f t="shared" ca="1" si="24"/>
        <v/>
      </c>
      <c r="AE48" s="49"/>
      <c r="AF48" s="52" t="str">
        <f t="shared" ca="1" si="52"/>
        <v/>
      </c>
      <c r="AG48" s="47" t="str">
        <f t="shared" ca="1" si="25"/>
        <v/>
      </c>
      <c r="AH48" s="50"/>
      <c r="AI48" s="51" t="str">
        <f t="shared" ca="1" si="26"/>
        <v/>
      </c>
      <c r="AJ48" s="47" t="str">
        <f t="shared" ca="1" si="27"/>
        <v/>
      </c>
      <c r="AK48" s="51" t="str">
        <f t="shared" ca="1" si="28"/>
        <v/>
      </c>
      <c r="AL48" s="51" t="str">
        <f t="shared" ca="1" si="29"/>
        <v/>
      </c>
      <c r="AM48" s="50" t="s">
        <v>222</v>
      </c>
      <c r="AN48" s="47" t="s">
        <v>222</v>
      </c>
      <c r="AO48" s="40" t="str">
        <f t="shared" ca="1" si="1"/>
        <v/>
      </c>
      <c r="AP48" s="47" t="str">
        <f t="shared" ca="1" si="30"/>
        <v/>
      </c>
      <c r="AQ48" s="49"/>
      <c r="AR48" s="52" t="str">
        <f t="shared" ca="1" si="31"/>
        <v/>
      </c>
      <c r="AS48" s="47" t="str">
        <f t="shared" ca="1" si="32"/>
        <v/>
      </c>
      <c r="AT48" s="50"/>
      <c r="AU48" s="51" t="str">
        <f t="shared" ca="1" si="33"/>
        <v/>
      </c>
      <c r="AV48" s="47" t="str">
        <f t="shared" ca="1" si="34"/>
        <v/>
      </c>
      <c r="AW48" s="51" t="str">
        <f t="shared" ca="1" si="35"/>
        <v/>
      </c>
      <c r="AX48" s="51" t="str">
        <f t="shared" ca="1" si="36"/>
        <v/>
      </c>
      <c r="AY48" s="50" t="s">
        <v>222</v>
      </c>
      <c r="AZ48" s="47" t="str">
        <f>IF(Entry!$I56="","",Entry!$I56)</f>
        <v/>
      </c>
      <c r="BA48" s="40" t="str">
        <f t="shared" ca="1" si="2"/>
        <v/>
      </c>
      <c r="BB48" s="47" t="str">
        <f t="shared" ca="1" si="37"/>
        <v/>
      </c>
      <c r="BC48" s="49"/>
      <c r="BD48" s="52" t="str">
        <f t="shared" ca="1" si="38"/>
        <v/>
      </c>
      <c r="BE48" s="47" t="str">
        <f t="shared" ca="1" si="39"/>
        <v/>
      </c>
      <c r="BF48" s="50"/>
      <c r="BG48" s="51" t="str">
        <f t="shared" ca="1" si="40"/>
        <v/>
      </c>
      <c r="BH48" s="47" t="str">
        <f t="shared" ca="1" si="41"/>
        <v/>
      </c>
      <c r="BI48" s="51" t="str">
        <f t="shared" ca="1" si="42"/>
        <v/>
      </c>
      <c r="BJ48" s="51" t="str">
        <f t="shared" ca="1" si="43"/>
        <v/>
      </c>
      <c r="BK48" s="50" t="s">
        <v>222</v>
      </c>
      <c r="BL48" s="47" t="s">
        <v>222</v>
      </c>
      <c r="BM48" s="40" t="str">
        <f t="shared" ca="1" si="3"/>
        <v/>
      </c>
      <c r="BN48" s="47" t="str">
        <f t="shared" ca="1" si="44"/>
        <v/>
      </c>
      <c r="BO48" s="49"/>
      <c r="BP48" s="52" t="str">
        <f t="shared" ca="1" si="45"/>
        <v/>
      </c>
      <c r="BQ48" s="47" t="str">
        <f t="shared" ca="1" si="46"/>
        <v/>
      </c>
      <c r="BR48" s="50"/>
      <c r="BS48" s="51" t="str">
        <f t="shared" ca="1" si="47"/>
        <v/>
      </c>
      <c r="BT48" s="47" t="str">
        <f t="shared" ca="1" si="48"/>
        <v/>
      </c>
      <c r="BU48" s="51" t="str">
        <f t="shared" ca="1" si="49"/>
        <v/>
      </c>
      <c r="BV48" s="51" t="str">
        <f t="shared" ca="1" si="50"/>
        <v/>
      </c>
      <c r="BW48" s="50" t="s">
        <v>222</v>
      </c>
      <c r="BX48" s="47" t="s">
        <v>222</v>
      </c>
      <c r="BY48" s="40" t="str">
        <f t="shared" ca="1" si="4"/>
        <v/>
      </c>
      <c r="BZ48" s="41"/>
      <c r="CA48" s="64"/>
      <c r="CB48" s="65">
        <f t="shared" ca="1" si="51"/>
        <v>0</v>
      </c>
      <c r="CC48" s="66" t="str">
        <f ca="1">IF(A48="","",Entry!$B$3)</f>
        <v/>
      </c>
      <c r="CD48" s="66">
        <f t="shared" si="53"/>
        <v>47</v>
      </c>
      <c r="CH48" s="63" t="str">
        <f>IF('Payroll Form'!G62="","",'Payroll Form'!G62)</f>
        <v/>
      </c>
    </row>
    <row r="49" spans="1:86" x14ac:dyDescent="0.2">
      <c r="A49" s="47" t="str">
        <f t="shared" ca="1" si="5"/>
        <v/>
      </c>
      <c r="B49" s="47" t="str">
        <f t="shared" ca="1" si="6"/>
        <v/>
      </c>
      <c r="C49" s="51" t="str">
        <f t="shared" ca="1" si="7"/>
        <v/>
      </c>
      <c r="D49" s="47" t="str">
        <f t="shared" ca="1" si="8"/>
        <v/>
      </c>
      <c r="E49" s="48" t="str">
        <f ca="1">IF(A49="","",Entry!$J$2)</f>
        <v/>
      </c>
      <c r="F49" s="47" t="str">
        <f t="shared" ca="1" si="9"/>
        <v/>
      </c>
      <c r="G49" s="49"/>
      <c r="H49" s="52" t="str">
        <f t="shared" ca="1" si="10"/>
        <v/>
      </c>
      <c r="I49" s="47" t="str">
        <f t="shared" ca="1" si="11"/>
        <v/>
      </c>
      <c r="J49" s="50"/>
      <c r="K49" s="51" t="str">
        <f t="shared" ca="1" si="12"/>
        <v/>
      </c>
      <c r="L49" s="47" t="str">
        <f t="shared" ca="1" si="13"/>
        <v/>
      </c>
      <c r="M49" s="51" t="str">
        <f t="shared" ca="1" si="14"/>
        <v/>
      </c>
      <c r="N49" s="51" t="str">
        <f t="shared" ca="1" si="15"/>
        <v/>
      </c>
      <c r="O49" s="50"/>
      <c r="P49" s="47"/>
      <c r="Q49" s="40" t="str">
        <f t="shared" ca="1" si="16"/>
        <v/>
      </c>
      <c r="R49" s="47" t="str">
        <f t="shared" ca="1" si="17"/>
        <v/>
      </c>
      <c r="S49" s="49"/>
      <c r="T49" s="52" t="str">
        <f t="shared" ca="1" si="18"/>
        <v/>
      </c>
      <c r="U49" s="47" t="str">
        <f t="shared" ca="1" si="19"/>
        <v/>
      </c>
      <c r="V49" s="50"/>
      <c r="W49" s="51" t="str">
        <f t="shared" ca="1" si="20"/>
        <v/>
      </c>
      <c r="X49" s="47" t="str">
        <f t="shared" ca="1" si="21"/>
        <v/>
      </c>
      <c r="Y49" s="51" t="str">
        <f t="shared" ca="1" si="22"/>
        <v/>
      </c>
      <c r="Z49" s="51" t="str">
        <f t="shared" ca="1" si="23"/>
        <v/>
      </c>
      <c r="AA49" s="50"/>
      <c r="AB49" s="47"/>
      <c r="AC49" s="40" t="str">
        <f t="shared" ca="1" si="0"/>
        <v/>
      </c>
      <c r="AD49" s="47" t="str">
        <f t="shared" ca="1" si="24"/>
        <v/>
      </c>
      <c r="AE49" s="49"/>
      <c r="AF49" s="52" t="str">
        <f t="shared" ca="1" si="52"/>
        <v/>
      </c>
      <c r="AG49" s="47" t="str">
        <f t="shared" ca="1" si="25"/>
        <v/>
      </c>
      <c r="AH49" s="50"/>
      <c r="AI49" s="51" t="str">
        <f t="shared" ca="1" si="26"/>
        <v/>
      </c>
      <c r="AJ49" s="47" t="str">
        <f t="shared" ca="1" si="27"/>
        <v/>
      </c>
      <c r="AK49" s="51" t="str">
        <f t="shared" ca="1" si="28"/>
        <v/>
      </c>
      <c r="AL49" s="51" t="str">
        <f t="shared" ca="1" si="29"/>
        <v/>
      </c>
      <c r="AM49" s="50" t="s">
        <v>222</v>
      </c>
      <c r="AN49" s="47" t="s">
        <v>222</v>
      </c>
      <c r="AO49" s="40" t="str">
        <f t="shared" ca="1" si="1"/>
        <v/>
      </c>
      <c r="AP49" s="47" t="str">
        <f t="shared" ca="1" si="30"/>
        <v/>
      </c>
      <c r="AQ49" s="49"/>
      <c r="AR49" s="52" t="str">
        <f t="shared" ca="1" si="31"/>
        <v/>
      </c>
      <c r="AS49" s="47" t="str">
        <f t="shared" ca="1" si="32"/>
        <v/>
      </c>
      <c r="AT49" s="50"/>
      <c r="AU49" s="51" t="str">
        <f t="shared" ca="1" si="33"/>
        <v/>
      </c>
      <c r="AV49" s="47" t="str">
        <f t="shared" ca="1" si="34"/>
        <v/>
      </c>
      <c r="AW49" s="51" t="str">
        <f t="shared" ca="1" si="35"/>
        <v/>
      </c>
      <c r="AX49" s="51" t="str">
        <f t="shared" ca="1" si="36"/>
        <v/>
      </c>
      <c r="AY49" s="50" t="s">
        <v>222</v>
      </c>
      <c r="AZ49" s="47" t="str">
        <f>IF(Entry!$I57="","",Entry!$I57)</f>
        <v/>
      </c>
      <c r="BA49" s="40" t="str">
        <f t="shared" ca="1" si="2"/>
        <v/>
      </c>
      <c r="BB49" s="47" t="str">
        <f t="shared" ca="1" si="37"/>
        <v/>
      </c>
      <c r="BC49" s="49"/>
      <c r="BD49" s="52" t="str">
        <f t="shared" ca="1" si="38"/>
        <v/>
      </c>
      <c r="BE49" s="47" t="str">
        <f t="shared" ca="1" si="39"/>
        <v/>
      </c>
      <c r="BF49" s="50"/>
      <c r="BG49" s="51" t="str">
        <f t="shared" ca="1" si="40"/>
        <v/>
      </c>
      <c r="BH49" s="47" t="str">
        <f t="shared" ca="1" si="41"/>
        <v/>
      </c>
      <c r="BI49" s="51" t="str">
        <f t="shared" ca="1" si="42"/>
        <v/>
      </c>
      <c r="BJ49" s="51" t="str">
        <f t="shared" ca="1" si="43"/>
        <v/>
      </c>
      <c r="BK49" s="50" t="s">
        <v>222</v>
      </c>
      <c r="BL49" s="47" t="s">
        <v>222</v>
      </c>
      <c r="BM49" s="40" t="str">
        <f t="shared" ca="1" si="3"/>
        <v/>
      </c>
      <c r="BN49" s="47" t="str">
        <f t="shared" ca="1" si="44"/>
        <v/>
      </c>
      <c r="BO49" s="49"/>
      <c r="BP49" s="52" t="str">
        <f t="shared" ca="1" si="45"/>
        <v/>
      </c>
      <c r="BQ49" s="47" t="str">
        <f t="shared" ca="1" si="46"/>
        <v/>
      </c>
      <c r="BR49" s="50"/>
      <c r="BS49" s="51" t="str">
        <f t="shared" ca="1" si="47"/>
        <v/>
      </c>
      <c r="BT49" s="47" t="str">
        <f t="shared" ca="1" si="48"/>
        <v/>
      </c>
      <c r="BU49" s="51" t="str">
        <f t="shared" ca="1" si="49"/>
        <v/>
      </c>
      <c r="BV49" s="51" t="str">
        <f t="shared" ca="1" si="50"/>
        <v/>
      </c>
      <c r="BW49" s="50" t="s">
        <v>222</v>
      </c>
      <c r="BX49" s="47" t="s">
        <v>222</v>
      </c>
      <c r="BY49" s="40" t="str">
        <f t="shared" ca="1" si="4"/>
        <v/>
      </c>
      <c r="BZ49" s="41"/>
      <c r="CA49" s="64"/>
      <c r="CB49" s="65">
        <f t="shared" ca="1" si="51"/>
        <v>0</v>
      </c>
      <c r="CC49" s="66" t="str">
        <f ca="1">IF(A49="","",Entry!$B$3)</f>
        <v/>
      </c>
      <c r="CD49" s="66">
        <f t="shared" si="53"/>
        <v>48</v>
      </c>
      <c r="CH49" s="63" t="str">
        <f>IF('Payroll Form'!G63="","",'Payroll Form'!G63)</f>
        <v/>
      </c>
    </row>
    <row r="50" spans="1:86" x14ac:dyDescent="0.2">
      <c r="A50" s="47" t="str">
        <f t="shared" ca="1" si="5"/>
        <v/>
      </c>
      <c r="B50" s="47" t="str">
        <f t="shared" ca="1" si="6"/>
        <v/>
      </c>
      <c r="C50" s="51" t="str">
        <f t="shared" ca="1" si="7"/>
        <v/>
      </c>
      <c r="D50" s="47" t="str">
        <f t="shared" ca="1" si="8"/>
        <v/>
      </c>
      <c r="E50" s="48" t="str">
        <f ca="1">IF(A50="","",Entry!$J$2)</f>
        <v/>
      </c>
      <c r="F50" s="47" t="str">
        <f t="shared" ca="1" si="9"/>
        <v/>
      </c>
      <c r="G50" s="49"/>
      <c r="H50" s="52" t="str">
        <f t="shared" ca="1" si="10"/>
        <v/>
      </c>
      <c r="I50" s="47" t="str">
        <f t="shared" ca="1" si="11"/>
        <v/>
      </c>
      <c r="J50" s="50"/>
      <c r="K50" s="51" t="str">
        <f t="shared" ca="1" si="12"/>
        <v/>
      </c>
      <c r="L50" s="47" t="str">
        <f t="shared" ca="1" si="13"/>
        <v/>
      </c>
      <c r="M50" s="51" t="str">
        <f t="shared" ca="1" si="14"/>
        <v/>
      </c>
      <c r="N50" s="51" t="str">
        <f t="shared" ca="1" si="15"/>
        <v/>
      </c>
      <c r="O50" s="50"/>
      <c r="P50" s="47"/>
      <c r="Q50" s="40" t="str">
        <f t="shared" ca="1" si="16"/>
        <v/>
      </c>
      <c r="R50" s="47" t="str">
        <f t="shared" ca="1" si="17"/>
        <v/>
      </c>
      <c r="S50" s="49"/>
      <c r="T50" s="52" t="str">
        <f t="shared" ca="1" si="18"/>
        <v/>
      </c>
      <c r="U50" s="47" t="str">
        <f t="shared" ca="1" si="19"/>
        <v/>
      </c>
      <c r="V50" s="50"/>
      <c r="W50" s="51" t="str">
        <f t="shared" ca="1" si="20"/>
        <v/>
      </c>
      <c r="X50" s="47" t="str">
        <f t="shared" ca="1" si="21"/>
        <v/>
      </c>
      <c r="Y50" s="51" t="str">
        <f t="shared" ca="1" si="22"/>
        <v/>
      </c>
      <c r="Z50" s="51" t="str">
        <f t="shared" ca="1" si="23"/>
        <v/>
      </c>
      <c r="AA50" s="50"/>
      <c r="AB50" s="47"/>
      <c r="AC50" s="40" t="str">
        <f t="shared" ca="1" si="0"/>
        <v/>
      </c>
      <c r="AD50" s="47" t="str">
        <f t="shared" ca="1" si="24"/>
        <v/>
      </c>
      <c r="AE50" s="49"/>
      <c r="AF50" s="52" t="str">
        <f t="shared" ca="1" si="52"/>
        <v/>
      </c>
      <c r="AG50" s="47" t="str">
        <f t="shared" ca="1" si="25"/>
        <v/>
      </c>
      <c r="AH50" s="50"/>
      <c r="AI50" s="51" t="str">
        <f t="shared" ca="1" si="26"/>
        <v/>
      </c>
      <c r="AJ50" s="47" t="str">
        <f t="shared" ca="1" si="27"/>
        <v/>
      </c>
      <c r="AK50" s="51" t="str">
        <f t="shared" ca="1" si="28"/>
        <v/>
      </c>
      <c r="AL50" s="51" t="str">
        <f t="shared" ca="1" si="29"/>
        <v/>
      </c>
      <c r="AM50" s="50" t="s">
        <v>222</v>
      </c>
      <c r="AN50" s="47" t="s">
        <v>222</v>
      </c>
      <c r="AO50" s="40" t="str">
        <f t="shared" ca="1" si="1"/>
        <v/>
      </c>
      <c r="AP50" s="47" t="str">
        <f t="shared" ca="1" si="30"/>
        <v/>
      </c>
      <c r="AQ50" s="49"/>
      <c r="AR50" s="52" t="str">
        <f t="shared" ca="1" si="31"/>
        <v/>
      </c>
      <c r="AS50" s="47" t="str">
        <f t="shared" ca="1" si="32"/>
        <v/>
      </c>
      <c r="AT50" s="50"/>
      <c r="AU50" s="51" t="str">
        <f t="shared" ca="1" si="33"/>
        <v/>
      </c>
      <c r="AV50" s="47" t="str">
        <f t="shared" ca="1" si="34"/>
        <v/>
      </c>
      <c r="AW50" s="51" t="str">
        <f t="shared" ca="1" si="35"/>
        <v/>
      </c>
      <c r="AX50" s="51" t="str">
        <f t="shared" ca="1" si="36"/>
        <v/>
      </c>
      <c r="AY50" s="50" t="s">
        <v>222</v>
      </c>
      <c r="AZ50" s="47" t="str">
        <f>IF(Entry!$I58="","",Entry!$I58)</f>
        <v/>
      </c>
      <c r="BA50" s="40" t="str">
        <f t="shared" ca="1" si="2"/>
        <v/>
      </c>
      <c r="BB50" s="47" t="str">
        <f t="shared" ca="1" si="37"/>
        <v/>
      </c>
      <c r="BC50" s="49"/>
      <c r="BD50" s="52" t="str">
        <f t="shared" ca="1" si="38"/>
        <v/>
      </c>
      <c r="BE50" s="47" t="str">
        <f t="shared" ca="1" si="39"/>
        <v/>
      </c>
      <c r="BF50" s="50"/>
      <c r="BG50" s="51" t="str">
        <f t="shared" ca="1" si="40"/>
        <v/>
      </c>
      <c r="BH50" s="47" t="str">
        <f t="shared" ca="1" si="41"/>
        <v/>
      </c>
      <c r="BI50" s="51" t="str">
        <f t="shared" ca="1" si="42"/>
        <v/>
      </c>
      <c r="BJ50" s="51" t="str">
        <f t="shared" ca="1" si="43"/>
        <v/>
      </c>
      <c r="BK50" s="50" t="s">
        <v>222</v>
      </c>
      <c r="BL50" s="47" t="s">
        <v>222</v>
      </c>
      <c r="BM50" s="40" t="str">
        <f t="shared" ca="1" si="3"/>
        <v/>
      </c>
      <c r="BN50" s="47" t="str">
        <f t="shared" ca="1" si="44"/>
        <v/>
      </c>
      <c r="BO50" s="49"/>
      <c r="BP50" s="52" t="str">
        <f t="shared" ca="1" si="45"/>
        <v/>
      </c>
      <c r="BQ50" s="47" t="str">
        <f t="shared" ca="1" si="46"/>
        <v/>
      </c>
      <c r="BR50" s="50"/>
      <c r="BS50" s="51" t="str">
        <f t="shared" ca="1" si="47"/>
        <v/>
      </c>
      <c r="BT50" s="47" t="str">
        <f t="shared" ca="1" si="48"/>
        <v/>
      </c>
      <c r="BU50" s="51" t="str">
        <f t="shared" ca="1" si="49"/>
        <v/>
      </c>
      <c r="BV50" s="51" t="str">
        <f t="shared" ca="1" si="50"/>
        <v/>
      </c>
      <c r="BW50" s="50" t="s">
        <v>222</v>
      </c>
      <c r="BX50" s="47" t="s">
        <v>222</v>
      </c>
      <c r="BY50" s="40" t="str">
        <f t="shared" ca="1" si="4"/>
        <v/>
      </c>
      <c r="BZ50" s="41"/>
      <c r="CA50" s="64"/>
      <c r="CB50" s="65">
        <f t="shared" ca="1" si="51"/>
        <v>0</v>
      </c>
      <c r="CC50" s="66" t="str">
        <f ca="1">IF(A50="","",Entry!$B$3)</f>
        <v/>
      </c>
      <c r="CD50" s="66">
        <f t="shared" si="53"/>
        <v>49</v>
      </c>
      <c r="CH50" s="63" t="str">
        <f>IF('Payroll Form'!G64="","",'Payroll Form'!G64)</f>
        <v/>
      </c>
    </row>
    <row r="51" spans="1:86" x14ac:dyDescent="0.2">
      <c r="A51" s="47" t="str">
        <f t="shared" ca="1" si="5"/>
        <v/>
      </c>
      <c r="B51" s="47" t="str">
        <f t="shared" ca="1" si="6"/>
        <v/>
      </c>
      <c r="C51" s="51" t="str">
        <f t="shared" ca="1" si="7"/>
        <v/>
      </c>
      <c r="D51" s="47" t="str">
        <f t="shared" ca="1" si="8"/>
        <v/>
      </c>
      <c r="E51" s="48" t="str">
        <f ca="1">IF(A51="","",Entry!$J$2)</f>
        <v/>
      </c>
      <c r="F51" s="47" t="str">
        <f t="shared" ca="1" si="9"/>
        <v/>
      </c>
      <c r="G51" s="49"/>
      <c r="H51" s="52" t="str">
        <f t="shared" ca="1" si="10"/>
        <v/>
      </c>
      <c r="I51" s="47" t="str">
        <f t="shared" ca="1" si="11"/>
        <v/>
      </c>
      <c r="J51" s="50"/>
      <c r="K51" s="51" t="str">
        <f t="shared" ca="1" si="12"/>
        <v/>
      </c>
      <c r="L51" s="47" t="str">
        <f t="shared" ca="1" si="13"/>
        <v/>
      </c>
      <c r="M51" s="51" t="str">
        <f t="shared" ca="1" si="14"/>
        <v/>
      </c>
      <c r="N51" s="51" t="str">
        <f t="shared" ca="1" si="15"/>
        <v/>
      </c>
      <c r="O51" s="50"/>
      <c r="P51" s="47"/>
      <c r="Q51" s="40" t="str">
        <f t="shared" ca="1" si="16"/>
        <v/>
      </c>
      <c r="R51" s="47" t="str">
        <f t="shared" ca="1" si="17"/>
        <v/>
      </c>
      <c r="S51" s="49"/>
      <c r="T51" s="52" t="str">
        <f t="shared" ca="1" si="18"/>
        <v/>
      </c>
      <c r="U51" s="47" t="str">
        <f t="shared" ca="1" si="19"/>
        <v/>
      </c>
      <c r="V51" s="50"/>
      <c r="W51" s="51" t="str">
        <f t="shared" ca="1" si="20"/>
        <v/>
      </c>
      <c r="X51" s="47" t="str">
        <f t="shared" ca="1" si="21"/>
        <v/>
      </c>
      <c r="Y51" s="51" t="str">
        <f t="shared" ca="1" si="22"/>
        <v/>
      </c>
      <c r="Z51" s="51" t="str">
        <f t="shared" ca="1" si="23"/>
        <v/>
      </c>
      <c r="AA51" s="50"/>
      <c r="AB51" s="47"/>
      <c r="AC51" s="40" t="str">
        <f t="shared" ca="1" si="0"/>
        <v/>
      </c>
      <c r="AD51" s="47" t="str">
        <f t="shared" ca="1" si="24"/>
        <v/>
      </c>
      <c r="AE51" s="49"/>
      <c r="AF51" s="52" t="str">
        <f t="shared" ca="1" si="52"/>
        <v/>
      </c>
      <c r="AG51" s="47" t="str">
        <f t="shared" ca="1" si="25"/>
        <v/>
      </c>
      <c r="AH51" s="50"/>
      <c r="AI51" s="51" t="str">
        <f t="shared" ca="1" si="26"/>
        <v/>
      </c>
      <c r="AJ51" s="47" t="str">
        <f t="shared" ca="1" si="27"/>
        <v/>
      </c>
      <c r="AK51" s="51" t="str">
        <f t="shared" ca="1" si="28"/>
        <v/>
      </c>
      <c r="AL51" s="51" t="str">
        <f t="shared" ca="1" si="29"/>
        <v/>
      </c>
      <c r="AM51" s="50" t="s">
        <v>222</v>
      </c>
      <c r="AN51" s="47" t="s">
        <v>222</v>
      </c>
      <c r="AO51" s="40" t="str">
        <f t="shared" ca="1" si="1"/>
        <v/>
      </c>
      <c r="AP51" s="47" t="str">
        <f t="shared" ca="1" si="30"/>
        <v/>
      </c>
      <c r="AQ51" s="49"/>
      <c r="AR51" s="52" t="str">
        <f t="shared" ca="1" si="31"/>
        <v/>
      </c>
      <c r="AS51" s="47" t="str">
        <f t="shared" ca="1" si="32"/>
        <v/>
      </c>
      <c r="AT51" s="50"/>
      <c r="AU51" s="51" t="str">
        <f t="shared" ca="1" si="33"/>
        <v/>
      </c>
      <c r="AV51" s="47" t="str">
        <f t="shared" ca="1" si="34"/>
        <v/>
      </c>
      <c r="AW51" s="51" t="str">
        <f t="shared" ca="1" si="35"/>
        <v/>
      </c>
      <c r="AX51" s="51" t="str">
        <f t="shared" ca="1" si="36"/>
        <v/>
      </c>
      <c r="AY51" s="50" t="s">
        <v>222</v>
      </c>
      <c r="AZ51" s="47" t="str">
        <f>IF(Entry!$I59="","",Entry!$I59)</f>
        <v/>
      </c>
      <c r="BA51" s="40" t="str">
        <f t="shared" ca="1" si="2"/>
        <v/>
      </c>
      <c r="BB51" s="47" t="str">
        <f t="shared" ca="1" si="37"/>
        <v/>
      </c>
      <c r="BC51" s="49"/>
      <c r="BD51" s="52" t="str">
        <f t="shared" ca="1" si="38"/>
        <v/>
      </c>
      <c r="BE51" s="47" t="str">
        <f t="shared" ca="1" si="39"/>
        <v/>
      </c>
      <c r="BF51" s="50"/>
      <c r="BG51" s="51" t="str">
        <f t="shared" ca="1" si="40"/>
        <v/>
      </c>
      <c r="BH51" s="47" t="str">
        <f t="shared" ca="1" si="41"/>
        <v/>
      </c>
      <c r="BI51" s="51" t="str">
        <f t="shared" ca="1" si="42"/>
        <v/>
      </c>
      <c r="BJ51" s="51" t="str">
        <f t="shared" ca="1" si="43"/>
        <v/>
      </c>
      <c r="BK51" s="50" t="s">
        <v>222</v>
      </c>
      <c r="BL51" s="47" t="s">
        <v>222</v>
      </c>
      <c r="BM51" s="40" t="str">
        <f t="shared" ca="1" si="3"/>
        <v/>
      </c>
      <c r="BN51" s="47" t="str">
        <f t="shared" ca="1" si="44"/>
        <v/>
      </c>
      <c r="BO51" s="49"/>
      <c r="BP51" s="52" t="str">
        <f t="shared" ca="1" si="45"/>
        <v/>
      </c>
      <c r="BQ51" s="47" t="str">
        <f t="shared" ca="1" si="46"/>
        <v/>
      </c>
      <c r="BR51" s="50"/>
      <c r="BS51" s="51" t="str">
        <f t="shared" ca="1" si="47"/>
        <v/>
      </c>
      <c r="BT51" s="47" t="str">
        <f t="shared" ca="1" si="48"/>
        <v/>
      </c>
      <c r="BU51" s="51" t="str">
        <f t="shared" ca="1" si="49"/>
        <v/>
      </c>
      <c r="BV51" s="51" t="str">
        <f t="shared" ca="1" si="50"/>
        <v/>
      </c>
      <c r="BW51" s="50" t="s">
        <v>222</v>
      </c>
      <c r="BX51" s="47" t="s">
        <v>222</v>
      </c>
      <c r="BY51" s="40" t="str">
        <f t="shared" ca="1" si="4"/>
        <v/>
      </c>
      <c r="BZ51" s="41"/>
      <c r="CA51" s="64"/>
      <c r="CB51" s="65">
        <f t="shared" ca="1" si="51"/>
        <v>0</v>
      </c>
      <c r="CC51" s="66" t="str">
        <f ca="1">IF(A51="","",Entry!$B$3)</f>
        <v/>
      </c>
      <c r="CD51" s="66">
        <f t="shared" si="53"/>
        <v>50</v>
      </c>
      <c r="CH51" s="63" t="str">
        <f>IF('Payroll Form'!G65="","",'Payroll Form'!G65)</f>
        <v/>
      </c>
    </row>
    <row r="52" spans="1:86" x14ac:dyDescent="0.2">
      <c r="A52" s="47" t="str">
        <f t="shared" ca="1" si="5"/>
        <v/>
      </c>
      <c r="B52" s="47" t="str">
        <f t="shared" ca="1" si="6"/>
        <v/>
      </c>
      <c r="C52" s="51" t="str">
        <f t="shared" ca="1" si="7"/>
        <v/>
      </c>
      <c r="D52" s="47" t="str">
        <f t="shared" ca="1" si="8"/>
        <v/>
      </c>
      <c r="E52" s="48" t="str">
        <f ca="1">IF(A52="","",Entry!$J$2)</f>
        <v/>
      </c>
      <c r="F52" s="47" t="str">
        <f t="shared" ca="1" si="9"/>
        <v/>
      </c>
      <c r="G52" s="49"/>
      <c r="H52" s="52" t="str">
        <f t="shared" ca="1" si="10"/>
        <v/>
      </c>
      <c r="I52" s="47" t="str">
        <f t="shared" ca="1" si="11"/>
        <v/>
      </c>
      <c r="J52" s="50"/>
      <c r="K52" s="51" t="str">
        <f t="shared" ca="1" si="12"/>
        <v/>
      </c>
      <c r="L52" s="47" t="str">
        <f t="shared" ca="1" si="13"/>
        <v/>
      </c>
      <c r="M52" s="51" t="str">
        <f t="shared" ca="1" si="14"/>
        <v/>
      </c>
      <c r="N52" s="51" t="str">
        <f t="shared" ca="1" si="15"/>
        <v/>
      </c>
      <c r="O52" s="50"/>
      <c r="P52" s="47"/>
      <c r="Q52" s="40" t="str">
        <f t="shared" ca="1" si="16"/>
        <v/>
      </c>
      <c r="R52" s="47" t="str">
        <f t="shared" ca="1" si="17"/>
        <v/>
      </c>
      <c r="S52" s="49"/>
      <c r="T52" s="52" t="str">
        <f t="shared" ca="1" si="18"/>
        <v/>
      </c>
      <c r="U52" s="47" t="str">
        <f t="shared" ca="1" si="19"/>
        <v/>
      </c>
      <c r="V52" s="50"/>
      <c r="W52" s="51" t="str">
        <f t="shared" ca="1" si="20"/>
        <v/>
      </c>
      <c r="X52" s="47" t="str">
        <f t="shared" ca="1" si="21"/>
        <v/>
      </c>
      <c r="Y52" s="51" t="str">
        <f t="shared" ca="1" si="22"/>
        <v/>
      </c>
      <c r="Z52" s="51" t="str">
        <f t="shared" ca="1" si="23"/>
        <v/>
      </c>
      <c r="AA52" s="50"/>
      <c r="AB52" s="47"/>
      <c r="AC52" s="40" t="str">
        <f t="shared" ca="1" si="0"/>
        <v/>
      </c>
      <c r="AD52" s="47" t="str">
        <f t="shared" ca="1" si="24"/>
        <v/>
      </c>
      <c r="AE52" s="49"/>
      <c r="AF52" s="52" t="str">
        <f t="shared" ca="1" si="52"/>
        <v/>
      </c>
      <c r="AG52" s="47" t="str">
        <f t="shared" ca="1" si="25"/>
        <v/>
      </c>
      <c r="AH52" s="50"/>
      <c r="AI52" s="51" t="str">
        <f t="shared" ca="1" si="26"/>
        <v/>
      </c>
      <c r="AJ52" s="47" t="str">
        <f t="shared" ca="1" si="27"/>
        <v/>
      </c>
      <c r="AK52" s="51" t="str">
        <f t="shared" ca="1" si="28"/>
        <v/>
      </c>
      <c r="AL52" s="51" t="str">
        <f t="shared" ca="1" si="29"/>
        <v/>
      </c>
      <c r="AM52" s="50" t="s">
        <v>222</v>
      </c>
      <c r="AN52" s="47" t="s">
        <v>222</v>
      </c>
      <c r="AO52" s="40" t="str">
        <f t="shared" ca="1" si="1"/>
        <v/>
      </c>
      <c r="AP52" s="47" t="str">
        <f t="shared" ca="1" si="30"/>
        <v/>
      </c>
      <c r="AQ52" s="49"/>
      <c r="AR52" s="52" t="str">
        <f t="shared" ca="1" si="31"/>
        <v/>
      </c>
      <c r="AS52" s="47" t="str">
        <f t="shared" ca="1" si="32"/>
        <v/>
      </c>
      <c r="AT52" s="50"/>
      <c r="AU52" s="51" t="str">
        <f t="shared" ca="1" si="33"/>
        <v/>
      </c>
      <c r="AV52" s="47" t="str">
        <f t="shared" ca="1" si="34"/>
        <v/>
      </c>
      <c r="AW52" s="51" t="str">
        <f t="shared" ca="1" si="35"/>
        <v/>
      </c>
      <c r="AX52" s="51" t="str">
        <f t="shared" ca="1" si="36"/>
        <v/>
      </c>
      <c r="AY52" s="50" t="s">
        <v>222</v>
      </c>
      <c r="AZ52" s="47" t="str">
        <f>IF(Entry!$I60="","",Entry!$I60)</f>
        <v/>
      </c>
      <c r="BA52" s="40" t="str">
        <f t="shared" ca="1" si="2"/>
        <v/>
      </c>
      <c r="BB52" s="47" t="str">
        <f t="shared" ca="1" si="37"/>
        <v/>
      </c>
      <c r="BC52" s="49"/>
      <c r="BD52" s="52" t="str">
        <f t="shared" ca="1" si="38"/>
        <v/>
      </c>
      <c r="BE52" s="47" t="str">
        <f t="shared" ca="1" si="39"/>
        <v/>
      </c>
      <c r="BF52" s="50"/>
      <c r="BG52" s="51" t="str">
        <f t="shared" ca="1" si="40"/>
        <v/>
      </c>
      <c r="BH52" s="47" t="str">
        <f t="shared" ca="1" si="41"/>
        <v/>
      </c>
      <c r="BI52" s="51" t="str">
        <f t="shared" ca="1" si="42"/>
        <v/>
      </c>
      <c r="BJ52" s="51" t="str">
        <f t="shared" ca="1" si="43"/>
        <v/>
      </c>
      <c r="BK52" s="50" t="s">
        <v>222</v>
      </c>
      <c r="BL52" s="47" t="s">
        <v>222</v>
      </c>
      <c r="BM52" s="40" t="str">
        <f t="shared" ca="1" si="3"/>
        <v/>
      </c>
      <c r="BN52" s="47" t="str">
        <f t="shared" ca="1" si="44"/>
        <v/>
      </c>
      <c r="BO52" s="49"/>
      <c r="BP52" s="52" t="str">
        <f t="shared" ca="1" si="45"/>
        <v/>
      </c>
      <c r="BQ52" s="47" t="str">
        <f t="shared" ca="1" si="46"/>
        <v/>
      </c>
      <c r="BR52" s="50"/>
      <c r="BS52" s="51" t="str">
        <f t="shared" ca="1" si="47"/>
        <v/>
      </c>
      <c r="BT52" s="47" t="str">
        <f t="shared" ca="1" si="48"/>
        <v/>
      </c>
      <c r="BU52" s="51" t="str">
        <f t="shared" ca="1" si="49"/>
        <v/>
      </c>
      <c r="BV52" s="51" t="str">
        <f t="shared" ca="1" si="50"/>
        <v/>
      </c>
      <c r="BW52" s="50" t="s">
        <v>222</v>
      </c>
      <c r="BX52" s="47" t="s">
        <v>222</v>
      </c>
      <c r="BY52" s="40" t="str">
        <f t="shared" ca="1" si="4"/>
        <v/>
      </c>
      <c r="BZ52" s="41"/>
      <c r="CA52" s="64"/>
      <c r="CB52" s="65">
        <f t="shared" ca="1" si="51"/>
        <v>0</v>
      </c>
      <c r="CC52" s="66" t="str">
        <f ca="1">IF(A52="","",Entry!$B$3)</f>
        <v/>
      </c>
      <c r="CD52" s="66">
        <f t="shared" si="53"/>
        <v>51</v>
      </c>
      <c r="CH52" s="63" t="str">
        <f>IF('Payroll Form'!G66="","",'Payroll Form'!G66)</f>
        <v/>
      </c>
    </row>
    <row r="53" spans="1:86" x14ac:dyDescent="0.2">
      <c r="A53" s="47" t="str">
        <f t="shared" ca="1" si="5"/>
        <v/>
      </c>
      <c r="B53" s="47" t="str">
        <f t="shared" ca="1" si="6"/>
        <v/>
      </c>
      <c r="C53" s="51" t="str">
        <f t="shared" ca="1" si="7"/>
        <v/>
      </c>
      <c r="D53" s="47" t="str">
        <f t="shared" ca="1" si="8"/>
        <v/>
      </c>
      <c r="E53" s="48" t="str">
        <f ca="1">IF(A53="","",Entry!$J$2)</f>
        <v/>
      </c>
      <c r="F53" s="47" t="str">
        <f t="shared" ca="1" si="9"/>
        <v/>
      </c>
      <c r="G53" s="49"/>
      <c r="H53" s="52" t="str">
        <f t="shared" ca="1" si="10"/>
        <v/>
      </c>
      <c r="I53" s="47" t="str">
        <f t="shared" ca="1" si="11"/>
        <v/>
      </c>
      <c r="J53" s="50"/>
      <c r="K53" s="51" t="str">
        <f t="shared" ca="1" si="12"/>
        <v/>
      </c>
      <c r="L53" s="47" t="str">
        <f t="shared" ca="1" si="13"/>
        <v/>
      </c>
      <c r="M53" s="51" t="str">
        <f t="shared" ca="1" si="14"/>
        <v/>
      </c>
      <c r="N53" s="51" t="str">
        <f t="shared" ca="1" si="15"/>
        <v/>
      </c>
      <c r="O53" s="50"/>
      <c r="P53" s="47"/>
      <c r="Q53" s="40" t="str">
        <f t="shared" ca="1" si="16"/>
        <v/>
      </c>
      <c r="R53" s="47" t="str">
        <f t="shared" ca="1" si="17"/>
        <v/>
      </c>
      <c r="S53" s="49"/>
      <c r="T53" s="52" t="str">
        <f t="shared" ca="1" si="18"/>
        <v/>
      </c>
      <c r="U53" s="47" t="str">
        <f t="shared" ca="1" si="19"/>
        <v/>
      </c>
      <c r="V53" s="50"/>
      <c r="W53" s="51" t="str">
        <f t="shared" ca="1" si="20"/>
        <v/>
      </c>
      <c r="X53" s="47" t="str">
        <f t="shared" ca="1" si="21"/>
        <v/>
      </c>
      <c r="Y53" s="51" t="str">
        <f t="shared" ca="1" si="22"/>
        <v/>
      </c>
      <c r="Z53" s="51" t="str">
        <f t="shared" ca="1" si="23"/>
        <v/>
      </c>
      <c r="AA53" s="50"/>
      <c r="AB53" s="47"/>
      <c r="AC53" s="40" t="str">
        <f t="shared" ca="1" si="0"/>
        <v/>
      </c>
      <c r="AD53" s="47" t="str">
        <f t="shared" ca="1" si="24"/>
        <v/>
      </c>
      <c r="AE53" s="49"/>
      <c r="AF53" s="52" t="str">
        <f t="shared" ca="1" si="52"/>
        <v/>
      </c>
      <c r="AG53" s="47" t="str">
        <f t="shared" ca="1" si="25"/>
        <v/>
      </c>
      <c r="AH53" s="50"/>
      <c r="AI53" s="51" t="str">
        <f t="shared" ca="1" si="26"/>
        <v/>
      </c>
      <c r="AJ53" s="47" t="str">
        <f t="shared" ca="1" si="27"/>
        <v/>
      </c>
      <c r="AK53" s="51" t="str">
        <f t="shared" ca="1" si="28"/>
        <v/>
      </c>
      <c r="AL53" s="51" t="str">
        <f t="shared" ca="1" si="29"/>
        <v/>
      </c>
      <c r="AM53" s="50" t="s">
        <v>222</v>
      </c>
      <c r="AN53" s="47" t="s">
        <v>222</v>
      </c>
      <c r="AO53" s="40" t="str">
        <f t="shared" ca="1" si="1"/>
        <v/>
      </c>
      <c r="AP53" s="47" t="str">
        <f t="shared" ca="1" si="30"/>
        <v/>
      </c>
      <c r="AQ53" s="49"/>
      <c r="AR53" s="52" t="str">
        <f t="shared" ca="1" si="31"/>
        <v/>
      </c>
      <c r="AS53" s="47" t="str">
        <f t="shared" ca="1" si="32"/>
        <v/>
      </c>
      <c r="AT53" s="50"/>
      <c r="AU53" s="51" t="str">
        <f t="shared" ca="1" si="33"/>
        <v/>
      </c>
      <c r="AV53" s="47" t="str">
        <f t="shared" ca="1" si="34"/>
        <v/>
      </c>
      <c r="AW53" s="51" t="str">
        <f t="shared" ca="1" si="35"/>
        <v/>
      </c>
      <c r="AX53" s="51" t="str">
        <f t="shared" ca="1" si="36"/>
        <v/>
      </c>
      <c r="AY53" s="50" t="s">
        <v>222</v>
      </c>
      <c r="AZ53" s="47" t="str">
        <f>IF(Entry!$I61="","",Entry!$I61)</f>
        <v/>
      </c>
      <c r="BA53" s="40" t="str">
        <f t="shared" ca="1" si="2"/>
        <v/>
      </c>
      <c r="BB53" s="47" t="str">
        <f t="shared" ca="1" si="37"/>
        <v/>
      </c>
      <c r="BC53" s="49"/>
      <c r="BD53" s="52" t="str">
        <f t="shared" ca="1" si="38"/>
        <v/>
      </c>
      <c r="BE53" s="47" t="str">
        <f t="shared" ca="1" si="39"/>
        <v/>
      </c>
      <c r="BF53" s="50"/>
      <c r="BG53" s="51" t="str">
        <f t="shared" ca="1" si="40"/>
        <v/>
      </c>
      <c r="BH53" s="47" t="str">
        <f t="shared" ca="1" si="41"/>
        <v/>
      </c>
      <c r="BI53" s="51" t="str">
        <f t="shared" ca="1" si="42"/>
        <v/>
      </c>
      <c r="BJ53" s="51" t="str">
        <f t="shared" ca="1" si="43"/>
        <v/>
      </c>
      <c r="BK53" s="50" t="s">
        <v>222</v>
      </c>
      <c r="BL53" s="47" t="s">
        <v>222</v>
      </c>
      <c r="BM53" s="40" t="str">
        <f t="shared" ca="1" si="3"/>
        <v/>
      </c>
      <c r="BN53" s="47" t="str">
        <f t="shared" ca="1" si="44"/>
        <v/>
      </c>
      <c r="BO53" s="49"/>
      <c r="BP53" s="52" t="str">
        <f t="shared" ca="1" si="45"/>
        <v/>
      </c>
      <c r="BQ53" s="47" t="str">
        <f t="shared" ca="1" si="46"/>
        <v/>
      </c>
      <c r="BR53" s="50"/>
      <c r="BS53" s="51" t="str">
        <f t="shared" ca="1" si="47"/>
        <v/>
      </c>
      <c r="BT53" s="47" t="str">
        <f t="shared" ca="1" si="48"/>
        <v/>
      </c>
      <c r="BU53" s="51" t="str">
        <f t="shared" ca="1" si="49"/>
        <v/>
      </c>
      <c r="BV53" s="51" t="str">
        <f t="shared" ca="1" si="50"/>
        <v/>
      </c>
      <c r="BW53" s="50" t="s">
        <v>222</v>
      </c>
      <c r="BX53" s="47" t="s">
        <v>222</v>
      </c>
      <c r="BY53" s="40" t="str">
        <f t="shared" ca="1" si="4"/>
        <v/>
      </c>
      <c r="BZ53" s="41"/>
      <c r="CA53" s="64"/>
      <c r="CB53" s="65">
        <f t="shared" ca="1" si="51"/>
        <v>0</v>
      </c>
      <c r="CC53" s="66" t="str">
        <f ca="1">IF(A53="","",Entry!$B$3)</f>
        <v/>
      </c>
      <c r="CD53" s="66">
        <f t="shared" si="53"/>
        <v>52</v>
      </c>
      <c r="CH53" s="63" t="str">
        <f>IF('Payroll Form'!G67="","",'Payroll Form'!G67)</f>
        <v/>
      </c>
    </row>
    <row r="54" spans="1:86" x14ac:dyDescent="0.2">
      <c r="A54" s="47" t="str">
        <f t="shared" ca="1" si="5"/>
        <v/>
      </c>
      <c r="B54" s="47" t="str">
        <f t="shared" ca="1" si="6"/>
        <v/>
      </c>
      <c r="C54" s="51" t="str">
        <f t="shared" ca="1" si="7"/>
        <v/>
      </c>
      <c r="D54" s="47" t="str">
        <f t="shared" ca="1" si="8"/>
        <v/>
      </c>
      <c r="E54" s="48" t="str">
        <f ca="1">IF(A54="","",Entry!$J$2)</f>
        <v/>
      </c>
      <c r="F54" s="47" t="str">
        <f t="shared" ca="1" si="9"/>
        <v/>
      </c>
      <c r="G54" s="49"/>
      <c r="H54" s="52" t="str">
        <f t="shared" ca="1" si="10"/>
        <v/>
      </c>
      <c r="I54" s="47" t="str">
        <f t="shared" ca="1" si="11"/>
        <v/>
      </c>
      <c r="J54" s="50"/>
      <c r="K54" s="51" t="str">
        <f t="shared" ca="1" si="12"/>
        <v/>
      </c>
      <c r="L54" s="47" t="str">
        <f t="shared" ca="1" si="13"/>
        <v/>
      </c>
      <c r="M54" s="51" t="str">
        <f t="shared" ca="1" si="14"/>
        <v/>
      </c>
      <c r="N54" s="51" t="str">
        <f t="shared" ca="1" si="15"/>
        <v/>
      </c>
      <c r="O54" s="50"/>
      <c r="P54" s="47"/>
      <c r="Q54" s="40" t="str">
        <f t="shared" ca="1" si="16"/>
        <v/>
      </c>
      <c r="R54" s="47" t="str">
        <f t="shared" ca="1" si="17"/>
        <v/>
      </c>
      <c r="S54" s="49"/>
      <c r="T54" s="52" t="str">
        <f t="shared" ca="1" si="18"/>
        <v/>
      </c>
      <c r="U54" s="47" t="str">
        <f t="shared" ca="1" si="19"/>
        <v/>
      </c>
      <c r="V54" s="50"/>
      <c r="W54" s="51" t="str">
        <f t="shared" ca="1" si="20"/>
        <v/>
      </c>
      <c r="X54" s="47" t="str">
        <f t="shared" ca="1" si="21"/>
        <v/>
      </c>
      <c r="Y54" s="51" t="str">
        <f t="shared" ca="1" si="22"/>
        <v/>
      </c>
      <c r="Z54" s="51" t="str">
        <f t="shared" ca="1" si="23"/>
        <v/>
      </c>
      <c r="AA54" s="50"/>
      <c r="AB54" s="47"/>
      <c r="AC54" s="40" t="str">
        <f t="shared" ca="1" si="0"/>
        <v/>
      </c>
      <c r="AD54" s="47" t="str">
        <f t="shared" ca="1" si="24"/>
        <v/>
      </c>
      <c r="AE54" s="49"/>
      <c r="AF54" s="52" t="str">
        <f t="shared" ca="1" si="52"/>
        <v/>
      </c>
      <c r="AG54" s="47" t="str">
        <f t="shared" ca="1" si="25"/>
        <v/>
      </c>
      <c r="AH54" s="50"/>
      <c r="AI54" s="51" t="str">
        <f t="shared" ca="1" si="26"/>
        <v/>
      </c>
      <c r="AJ54" s="47" t="str">
        <f t="shared" ca="1" si="27"/>
        <v/>
      </c>
      <c r="AK54" s="51" t="str">
        <f t="shared" ca="1" si="28"/>
        <v/>
      </c>
      <c r="AL54" s="51" t="str">
        <f t="shared" ca="1" si="29"/>
        <v/>
      </c>
      <c r="AM54" s="50" t="s">
        <v>222</v>
      </c>
      <c r="AN54" s="47" t="s">
        <v>222</v>
      </c>
      <c r="AO54" s="40" t="str">
        <f t="shared" ca="1" si="1"/>
        <v/>
      </c>
      <c r="AP54" s="47" t="str">
        <f t="shared" ca="1" si="30"/>
        <v/>
      </c>
      <c r="AQ54" s="49"/>
      <c r="AR54" s="52" t="str">
        <f t="shared" ca="1" si="31"/>
        <v/>
      </c>
      <c r="AS54" s="47" t="str">
        <f t="shared" ca="1" si="32"/>
        <v/>
      </c>
      <c r="AT54" s="50"/>
      <c r="AU54" s="51" t="str">
        <f t="shared" ca="1" si="33"/>
        <v/>
      </c>
      <c r="AV54" s="47" t="str">
        <f t="shared" ca="1" si="34"/>
        <v/>
      </c>
      <c r="AW54" s="51" t="str">
        <f t="shared" ca="1" si="35"/>
        <v/>
      </c>
      <c r="AX54" s="51" t="str">
        <f t="shared" ca="1" si="36"/>
        <v/>
      </c>
      <c r="AY54" s="50" t="s">
        <v>222</v>
      </c>
      <c r="AZ54" s="47" t="str">
        <f>IF(Entry!$I62="","",Entry!$I62)</f>
        <v/>
      </c>
      <c r="BA54" s="40" t="str">
        <f t="shared" ca="1" si="2"/>
        <v/>
      </c>
      <c r="BB54" s="47" t="str">
        <f t="shared" ca="1" si="37"/>
        <v/>
      </c>
      <c r="BC54" s="49"/>
      <c r="BD54" s="52" t="str">
        <f t="shared" ca="1" si="38"/>
        <v/>
      </c>
      <c r="BE54" s="47" t="str">
        <f t="shared" ca="1" si="39"/>
        <v/>
      </c>
      <c r="BF54" s="50"/>
      <c r="BG54" s="51" t="str">
        <f t="shared" ca="1" si="40"/>
        <v/>
      </c>
      <c r="BH54" s="47" t="str">
        <f t="shared" ca="1" si="41"/>
        <v/>
      </c>
      <c r="BI54" s="51" t="str">
        <f t="shared" ca="1" si="42"/>
        <v/>
      </c>
      <c r="BJ54" s="51" t="str">
        <f t="shared" ca="1" si="43"/>
        <v/>
      </c>
      <c r="BK54" s="50" t="s">
        <v>222</v>
      </c>
      <c r="BL54" s="47" t="s">
        <v>222</v>
      </c>
      <c r="BM54" s="40" t="str">
        <f t="shared" ca="1" si="3"/>
        <v/>
      </c>
      <c r="BN54" s="47" t="str">
        <f t="shared" ca="1" si="44"/>
        <v/>
      </c>
      <c r="BO54" s="49"/>
      <c r="BP54" s="52" t="str">
        <f t="shared" ca="1" si="45"/>
        <v/>
      </c>
      <c r="BQ54" s="47" t="str">
        <f t="shared" ca="1" si="46"/>
        <v/>
      </c>
      <c r="BR54" s="50"/>
      <c r="BS54" s="51" t="str">
        <f t="shared" ca="1" si="47"/>
        <v/>
      </c>
      <c r="BT54" s="47" t="str">
        <f t="shared" ca="1" si="48"/>
        <v/>
      </c>
      <c r="BU54" s="51" t="str">
        <f t="shared" ca="1" si="49"/>
        <v/>
      </c>
      <c r="BV54" s="51" t="str">
        <f t="shared" ca="1" si="50"/>
        <v/>
      </c>
      <c r="BW54" s="50" t="s">
        <v>222</v>
      </c>
      <c r="BX54" s="47" t="s">
        <v>222</v>
      </c>
      <c r="BY54" s="40" t="str">
        <f t="shared" ca="1" si="4"/>
        <v/>
      </c>
      <c r="BZ54" s="41"/>
      <c r="CA54" s="64"/>
      <c r="CB54" s="65">
        <f t="shared" ca="1" si="51"/>
        <v>0</v>
      </c>
      <c r="CC54" s="66" t="str">
        <f ca="1">IF(A54="","",Entry!$B$3)</f>
        <v/>
      </c>
      <c r="CD54" s="66">
        <f t="shared" si="53"/>
        <v>53</v>
      </c>
      <c r="CH54" s="63" t="str">
        <f>IF('Payroll Form'!G68="","",'Payroll Form'!G68)</f>
        <v/>
      </c>
    </row>
    <row r="55" spans="1:86" x14ac:dyDescent="0.2">
      <c r="A55" s="47" t="str">
        <f t="shared" ca="1" si="5"/>
        <v/>
      </c>
      <c r="B55" s="47" t="str">
        <f t="shared" ca="1" si="6"/>
        <v/>
      </c>
      <c r="C55" s="51" t="str">
        <f t="shared" ca="1" si="7"/>
        <v/>
      </c>
      <c r="D55" s="47" t="str">
        <f t="shared" ca="1" si="8"/>
        <v/>
      </c>
      <c r="E55" s="48" t="str">
        <f ca="1">IF(A55="","",Entry!$J$2)</f>
        <v/>
      </c>
      <c r="F55" s="47" t="str">
        <f t="shared" ca="1" si="9"/>
        <v/>
      </c>
      <c r="G55" s="49"/>
      <c r="H55" s="52" t="str">
        <f t="shared" ca="1" si="10"/>
        <v/>
      </c>
      <c r="I55" s="47" t="str">
        <f t="shared" ca="1" si="11"/>
        <v/>
      </c>
      <c r="J55" s="50"/>
      <c r="K55" s="51" t="str">
        <f t="shared" ca="1" si="12"/>
        <v/>
      </c>
      <c r="L55" s="47" t="str">
        <f t="shared" ca="1" si="13"/>
        <v/>
      </c>
      <c r="M55" s="51" t="str">
        <f t="shared" ca="1" si="14"/>
        <v/>
      </c>
      <c r="N55" s="51" t="str">
        <f t="shared" ca="1" si="15"/>
        <v/>
      </c>
      <c r="O55" s="50"/>
      <c r="P55" s="47"/>
      <c r="Q55" s="40" t="str">
        <f t="shared" ca="1" si="16"/>
        <v/>
      </c>
      <c r="R55" s="47" t="str">
        <f t="shared" ca="1" si="17"/>
        <v/>
      </c>
      <c r="S55" s="49"/>
      <c r="T55" s="52" t="str">
        <f t="shared" ca="1" si="18"/>
        <v/>
      </c>
      <c r="U55" s="47" t="str">
        <f t="shared" ca="1" si="19"/>
        <v/>
      </c>
      <c r="V55" s="50"/>
      <c r="W55" s="51" t="str">
        <f t="shared" ca="1" si="20"/>
        <v/>
      </c>
      <c r="X55" s="47" t="str">
        <f t="shared" ca="1" si="21"/>
        <v/>
      </c>
      <c r="Y55" s="51" t="str">
        <f t="shared" ca="1" si="22"/>
        <v/>
      </c>
      <c r="Z55" s="51" t="str">
        <f t="shared" ca="1" si="23"/>
        <v/>
      </c>
      <c r="AA55" s="50"/>
      <c r="AB55" s="47"/>
      <c r="AC55" s="40" t="str">
        <f t="shared" ca="1" si="0"/>
        <v/>
      </c>
      <c r="AD55" s="47" t="str">
        <f t="shared" ca="1" si="24"/>
        <v/>
      </c>
      <c r="AE55" s="49"/>
      <c r="AF55" s="52" t="str">
        <f t="shared" ca="1" si="52"/>
        <v/>
      </c>
      <c r="AG55" s="47" t="str">
        <f t="shared" ca="1" si="25"/>
        <v/>
      </c>
      <c r="AH55" s="50"/>
      <c r="AI55" s="51" t="str">
        <f t="shared" ca="1" si="26"/>
        <v/>
      </c>
      <c r="AJ55" s="47" t="str">
        <f t="shared" ca="1" si="27"/>
        <v/>
      </c>
      <c r="AK55" s="51" t="str">
        <f t="shared" ca="1" si="28"/>
        <v/>
      </c>
      <c r="AL55" s="51" t="str">
        <f t="shared" ca="1" si="29"/>
        <v/>
      </c>
      <c r="AM55" s="50" t="s">
        <v>222</v>
      </c>
      <c r="AN55" s="47" t="s">
        <v>222</v>
      </c>
      <c r="AO55" s="40" t="str">
        <f t="shared" ca="1" si="1"/>
        <v/>
      </c>
      <c r="AP55" s="47" t="str">
        <f t="shared" ca="1" si="30"/>
        <v/>
      </c>
      <c r="AQ55" s="49"/>
      <c r="AR55" s="52" t="str">
        <f t="shared" ca="1" si="31"/>
        <v/>
      </c>
      <c r="AS55" s="47" t="str">
        <f t="shared" ca="1" si="32"/>
        <v/>
      </c>
      <c r="AT55" s="50"/>
      <c r="AU55" s="51" t="str">
        <f t="shared" ca="1" si="33"/>
        <v/>
      </c>
      <c r="AV55" s="47" t="str">
        <f t="shared" ca="1" si="34"/>
        <v/>
      </c>
      <c r="AW55" s="51" t="str">
        <f t="shared" ca="1" si="35"/>
        <v/>
      </c>
      <c r="AX55" s="51" t="str">
        <f t="shared" ca="1" si="36"/>
        <v/>
      </c>
      <c r="AY55" s="50" t="s">
        <v>222</v>
      </c>
      <c r="AZ55" s="47" t="str">
        <f>IF(Entry!$I63="","",Entry!$I63)</f>
        <v/>
      </c>
      <c r="BA55" s="40" t="str">
        <f t="shared" ca="1" si="2"/>
        <v/>
      </c>
      <c r="BB55" s="47" t="str">
        <f t="shared" ca="1" si="37"/>
        <v/>
      </c>
      <c r="BC55" s="49"/>
      <c r="BD55" s="52" t="str">
        <f t="shared" ca="1" si="38"/>
        <v/>
      </c>
      <c r="BE55" s="47" t="str">
        <f t="shared" ca="1" si="39"/>
        <v/>
      </c>
      <c r="BF55" s="50"/>
      <c r="BG55" s="51" t="str">
        <f t="shared" ca="1" si="40"/>
        <v/>
      </c>
      <c r="BH55" s="47" t="str">
        <f t="shared" ca="1" si="41"/>
        <v/>
      </c>
      <c r="BI55" s="51" t="str">
        <f t="shared" ca="1" si="42"/>
        <v/>
      </c>
      <c r="BJ55" s="51" t="str">
        <f t="shared" ca="1" si="43"/>
        <v/>
      </c>
      <c r="BK55" s="50" t="s">
        <v>222</v>
      </c>
      <c r="BL55" s="47" t="s">
        <v>222</v>
      </c>
      <c r="BM55" s="40" t="str">
        <f t="shared" ca="1" si="3"/>
        <v/>
      </c>
      <c r="BN55" s="47" t="str">
        <f t="shared" ca="1" si="44"/>
        <v/>
      </c>
      <c r="BO55" s="49"/>
      <c r="BP55" s="52" t="str">
        <f t="shared" ca="1" si="45"/>
        <v/>
      </c>
      <c r="BQ55" s="47" t="str">
        <f t="shared" ca="1" si="46"/>
        <v/>
      </c>
      <c r="BR55" s="50"/>
      <c r="BS55" s="51" t="str">
        <f t="shared" ca="1" si="47"/>
        <v/>
      </c>
      <c r="BT55" s="47" t="str">
        <f t="shared" ca="1" si="48"/>
        <v/>
      </c>
      <c r="BU55" s="51" t="str">
        <f t="shared" ca="1" si="49"/>
        <v/>
      </c>
      <c r="BV55" s="51" t="str">
        <f t="shared" ca="1" si="50"/>
        <v/>
      </c>
      <c r="BW55" s="50" t="s">
        <v>222</v>
      </c>
      <c r="BX55" s="47" t="s">
        <v>222</v>
      </c>
      <c r="BY55" s="40" t="str">
        <f t="shared" ca="1" si="4"/>
        <v/>
      </c>
      <c r="BZ55" s="41"/>
      <c r="CA55" s="64"/>
      <c r="CB55" s="65">
        <f t="shared" ca="1" si="51"/>
        <v>0</v>
      </c>
      <c r="CC55" s="66" t="str">
        <f ca="1">IF(A55="","",Entry!$B$3)</f>
        <v/>
      </c>
      <c r="CD55" s="66">
        <f t="shared" si="53"/>
        <v>54</v>
      </c>
      <c r="CH55" s="63" t="str">
        <f>IF('Payroll Form'!G69="","",'Payroll Form'!G69)</f>
        <v/>
      </c>
    </row>
    <row r="56" spans="1:86" x14ac:dyDescent="0.2">
      <c r="A56" s="47" t="str">
        <f t="shared" ca="1" si="5"/>
        <v/>
      </c>
      <c r="B56" s="47" t="str">
        <f t="shared" ca="1" si="6"/>
        <v/>
      </c>
      <c r="C56" s="51" t="str">
        <f t="shared" ca="1" si="7"/>
        <v/>
      </c>
      <c r="D56" s="47" t="str">
        <f t="shared" ca="1" si="8"/>
        <v/>
      </c>
      <c r="E56" s="48" t="str">
        <f ca="1">IF(A56="","",Entry!$J$2)</f>
        <v/>
      </c>
      <c r="F56" s="47" t="str">
        <f t="shared" ca="1" si="9"/>
        <v/>
      </c>
      <c r="G56" s="49"/>
      <c r="H56" s="52" t="str">
        <f t="shared" ca="1" si="10"/>
        <v/>
      </c>
      <c r="I56" s="47" t="str">
        <f t="shared" ca="1" si="11"/>
        <v/>
      </c>
      <c r="J56" s="50"/>
      <c r="K56" s="51" t="str">
        <f t="shared" ca="1" si="12"/>
        <v/>
      </c>
      <c r="L56" s="47" t="str">
        <f t="shared" ca="1" si="13"/>
        <v/>
      </c>
      <c r="M56" s="51" t="str">
        <f t="shared" ca="1" si="14"/>
        <v/>
      </c>
      <c r="N56" s="51" t="str">
        <f t="shared" ca="1" si="15"/>
        <v/>
      </c>
      <c r="O56" s="50"/>
      <c r="P56" s="47"/>
      <c r="Q56" s="40" t="str">
        <f t="shared" ca="1" si="16"/>
        <v/>
      </c>
      <c r="R56" s="47" t="str">
        <f t="shared" ca="1" si="17"/>
        <v/>
      </c>
      <c r="S56" s="49"/>
      <c r="T56" s="52" t="str">
        <f t="shared" ca="1" si="18"/>
        <v/>
      </c>
      <c r="U56" s="47" t="str">
        <f t="shared" ca="1" si="19"/>
        <v/>
      </c>
      <c r="V56" s="50"/>
      <c r="W56" s="51" t="str">
        <f t="shared" ca="1" si="20"/>
        <v/>
      </c>
      <c r="X56" s="47" t="str">
        <f t="shared" ca="1" si="21"/>
        <v/>
      </c>
      <c r="Y56" s="51" t="str">
        <f t="shared" ca="1" si="22"/>
        <v/>
      </c>
      <c r="Z56" s="51" t="str">
        <f t="shared" ca="1" si="23"/>
        <v/>
      </c>
      <c r="AA56" s="50"/>
      <c r="AB56" s="47"/>
      <c r="AC56" s="40" t="str">
        <f t="shared" ca="1" si="0"/>
        <v/>
      </c>
      <c r="AD56" s="47" t="str">
        <f t="shared" ca="1" si="24"/>
        <v/>
      </c>
      <c r="AE56" s="49"/>
      <c r="AF56" s="52" t="str">
        <f t="shared" ca="1" si="52"/>
        <v/>
      </c>
      <c r="AG56" s="47" t="str">
        <f t="shared" ca="1" si="25"/>
        <v/>
      </c>
      <c r="AH56" s="50"/>
      <c r="AI56" s="51" t="str">
        <f t="shared" ca="1" si="26"/>
        <v/>
      </c>
      <c r="AJ56" s="47" t="str">
        <f t="shared" ca="1" si="27"/>
        <v/>
      </c>
      <c r="AK56" s="51" t="str">
        <f t="shared" ca="1" si="28"/>
        <v/>
      </c>
      <c r="AL56" s="51" t="str">
        <f t="shared" ca="1" si="29"/>
        <v/>
      </c>
      <c r="AM56" s="50" t="s">
        <v>222</v>
      </c>
      <c r="AN56" s="47" t="s">
        <v>222</v>
      </c>
      <c r="AO56" s="40" t="str">
        <f t="shared" ca="1" si="1"/>
        <v/>
      </c>
      <c r="AP56" s="47" t="str">
        <f t="shared" ca="1" si="30"/>
        <v/>
      </c>
      <c r="AQ56" s="49"/>
      <c r="AR56" s="52" t="str">
        <f t="shared" ca="1" si="31"/>
        <v/>
      </c>
      <c r="AS56" s="47" t="str">
        <f t="shared" ca="1" si="32"/>
        <v/>
      </c>
      <c r="AT56" s="50"/>
      <c r="AU56" s="51" t="str">
        <f t="shared" ca="1" si="33"/>
        <v/>
      </c>
      <c r="AV56" s="47" t="str">
        <f t="shared" ca="1" si="34"/>
        <v/>
      </c>
      <c r="AW56" s="51" t="str">
        <f t="shared" ca="1" si="35"/>
        <v/>
      </c>
      <c r="AX56" s="51" t="str">
        <f t="shared" ca="1" si="36"/>
        <v/>
      </c>
      <c r="AY56" s="50" t="s">
        <v>222</v>
      </c>
      <c r="AZ56" s="47" t="str">
        <f>IF(Entry!$I64="","",Entry!$I64)</f>
        <v/>
      </c>
      <c r="BA56" s="40" t="str">
        <f t="shared" ca="1" si="2"/>
        <v/>
      </c>
      <c r="BB56" s="47" t="str">
        <f t="shared" ca="1" si="37"/>
        <v/>
      </c>
      <c r="BC56" s="49"/>
      <c r="BD56" s="52" t="str">
        <f t="shared" ca="1" si="38"/>
        <v/>
      </c>
      <c r="BE56" s="47" t="str">
        <f t="shared" ca="1" si="39"/>
        <v/>
      </c>
      <c r="BF56" s="50"/>
      <c r="BG56" s="51" t="str">
        <f t="shared" ca="1" si="40"/>
        <v/>
      </c>
      <c r="BH56" s="47" t="str">
        <f t="shared" ca="1" si="41"/>
        <v/>
      </c>
      <c r="BI56" s="51" t="str">
        <f t="shared" ca="1" si="42"/>
        <v/>
      </c>
      <c r="BJ56" s="51" t="str">
        <f t="shared" ca="1" si="43"/>
        <v/>
      </c>
      <c r="BK56" s="50" t="s">
        <v>222</v>
      </c>
      <c r="BL56" s="47" t="s">
        <v>222</v>
      </c>
      <c r="BM56" s="40" t="str">
        <f t="shared" ca="1" si="3"/>
        <v/>
      </c>
      <c r="BN56" s="47" t="str">
        <f t="shared" ca="1" si="44"/>
        <v/>
      </c>
      <c r="BO56" s="49"/>
      <c r="BP56" s="52" t="str">
        <f t="shared" ca="1" si="45"/>
        <v/>
      </c>
      <c r="BQ56" s="47" t="str">
        <f t="shared" ca="1" si="46"/>
        <v/>
      </c>
      <c r="BR56" s="50"/>
      <c r="BS56" s="51" t="str">
        <f t="shared" ca="1" si="47"/>
        <v/>
      </c>
      <c r="BT56" s="47" t="str">
        <f t="shared" ca="1" si="48"/>
        <v/>
      </c>
      <c r="BU56" s="51" t="str">
        <f t="shared" ca="1" si="49"/>
        <v/>
      </c>
      <c r="BV56" s="51" t="str">
        <f t="shared" ca="1" si="50"/>
        <v/>
      </c>
      <c r="BW56" s="50" t="s">
        <v>222</v>
      </c>
      <c r="BX56" s="47" t="s">
        <v>222</v>
      </c>
      <c r="BY56" s="40" t="str">
        <f t="shared" ca="1" si="4"/>
        <v/>
      </c>
      <c r="BZ56" s="41"/>
      <c r="CA56" s="64"/>
      <c r="CB56" s="65">
        <f t="shared" ca="1" si="51"/>
        <v>0</v>
      </c>
      <c r="CC56" s="66" t="str">
        <f ca="1">IF(A56="","",Entry!$B$3)</f>
        <v/>
      </c>
      <c r="CD56" s="66">
        <f t="shared" si="53"/>
        <v>55</v>
      </c>
      <c r="CH56" s="63" t="str">
        <f>IF('Payroll Form'!G70="","",'Payroll Form'!G70)</f>
        <v/>
      </c>
    </row>
    <row r="57" spans="1:86" x14ac:dyDescent="0.2">
      <c r="A57" s="47" t="str">
        <f t="shared" ca="1" si="5"/>
        <v/>
      </c>
      <c r="B57" s="47" t="str">
        <f t="shared" ca="1" si="6"/>
        <v/>
      </c>
      <c r="C57" s="51" t="str">
        <f t="shared" ca="1" si="7"/>
        <v/>
      </c>
      <c r="D57" s="47" t="str">
        <f t="shared" ca="1" si="8"/>
        <v/>
      </c>
      <c r="E57" s="48" t="str">
        <f ca="1">IF(A57="","",Entry!$J$2)</f>
        <v/>
      </c>
      <c r="F57" s="47" t="str">
        <f t="shared" ca="1" si="9"/>
        <v/>
      </c>
      <c r="G57" s="49"/>
      <c r="H57" s="52" t="str">
        <f t="shared" ca="1" si="10"/>
        <v/>
      </c>
      <c r="I57" s="47" t="str">
        <f t="shared" ca="1" si="11"/>
        <v/>
      </c>
      <c r="J57" s="50"/>
      <c r="K57" s="51" t="str">
        <f t="shared" ca="1" si="12"/>
        <v/>
      </c>
      <c r="L57" s="47" t="str">
        <f t="shared" ca="1" si="13"/>
        <v/>
      </c>
      <c r="M57" s="51" t="str">
        <f t="shared" ca="1" si="14"/>
        <v/>
      </c>
      <c r="N57" s="51" t="str">
        <f t="shared" ca="1" si="15"/>
        <v/>
      </c>
      <c r="O57" s="50"/>
      <c r="P57" s="47"/>
      <c r="Q57" s="40" t="str">
        <f t="shared" ca="1" si="16"/>
        <v/>
      </c>
      <c r="R57" s="47" t="str">
        <f t="shared" ca="1" si="17"/>
        <v/>
      </c>
      <c r="S57" s="49"/>
      <c r="T57" s="52" t="str">
        <f t="shared" ca="1" si="18"/>
        <v/>
      </c>
      <c r="U57" s="47" t="str">
        <f t="shared" ca="1" si="19"/>
        <v/>
      </c>
      <c r="V57" s="50"/>
      <c r="W57" s="51" t="str">
        <f t="shared" ca="1" si="20"/>
        <v/>
      </c>
      <c r="X57" s="47" t="str">
        <f t="shared" ca="1" si="21"/>
        <v/>
      </c>
      <c r="Y57" s="51" t="str">
        <f t="shared" ca="1" si="22"/>
        <v/>
      </c>
      <c r="Z57" s="51" t="str">
        <f t="shared" ca="1" si="23"/>
        <v/>
      </c>
      <c r="AA57" s="50"/>
      <c r="AB57" s="47"/>
      <c r="AC57" s="40" t="str">
        <f t="shared" ca="1" si="0"/>
        <v/>
      </c>
      <c r="AD57" s="47" t="str">
        <f t="shared" ca="1" si="24"/>
        <v/>
      </c>
      <c r="AE57" s="49"/>
      <c r="AF57" s="52" t="str">
        <f t="shared" ca="1" si="52"/>
        <v/>
      </c>
      <c r="AG57" s="47" t="str">
        <f t="shared" ca="1" si="25"/>
        <v/>
      </c>
      <c r="AH57" s="50"/>
      <c r="AI57" s="51" t="str">
        <f t="shared" ca="1" si="26"/>
        <v/>
      </c>
      <c r="AJ57" s="47" t="str">
        <f t="shared" ca="1" si="27"/>
        <v/>
      </c>
      <c r="AK57" s="51" t="str">
        <f t="shared" ca="1" si="28"/>
        <v/>
      </c>
      <c r="AL57" s="51" t="str">
        <f t="shared" ca="1" si="29"/>
        <v/>
      </c>
      <c r="AM57" s="50" t="s">
        <v>222</v>
      </c>
      <c r="AN57" s="47" t="s">
        <v>222</v>
      </c>
      <c r="AO57" s="40" t="str">
        <f t="shared" ca="1" si="1"/>
        <v/>
      </c>
      <c r="AP57" s="47" t="str">
        <f t="shared" ca="1" si="30"/>
        <v/>
      </c>
      <c r="AQ57" s="49"/>
      <c r="AR57" s="52" t="str">
        <f t="shared" ca="1" si="31"/>
        <v/>
      </c>
      <c r="AS57" s="47" t="str">
        <f t="shared" ca="1" si="32"/>
        <v/>
      </c>
      <c r="AT57" s="50"/>
      <c r="AU57" s="51" t="str">
        <f t="shared" ca="1" si="33"/>
        <v/>
      </c>
      <c r="AV57" s="47" t="str">
        <f t="shared" ca="1" si="34"/>
        <v/>
      </c>
      <c r="AW57" s="51" t="str">
        <f t="shared" ca="1" si="35"/>
        <v/>
      </c>
      <c r="AX57" s="51" t="str">
        <f t="shared" ca="1" si="36"/>
        <v/>
      </c>
      <c r="AY57" s="50" t="s">
        <v>222</v>
      </c>
      <c r="AZ57" s="47" t="str">
        <f>IF(Entry!$I65="","",Entry!$I65)</f>
        <v/>
      </c>
      <c r="BA57" s="40" t="str">
        <f t="shared" ca="1" si="2"/>
        <v/>
      </c>
      <c r="BB57" s="47" t="str">
        <f t="shared" ca="1" si="37"/>
        <v/>
      </c>
      <c r="BC57" s="49"/>
      <c r="BD57" s="52" t="str">
        <f t="shared" ca="1" si="38"/>
        <v/>
      </c>
      <c r="BE57" s="47" t="str">
        <f t="shared" ca="1" si="39"/>
        <v/>
      </c>
      <c r="BF57" s="50"/>
      <c r="BG57" s="51" t="str">
        <f t="shared" ca="1" si="40"/>
        <v/>
      </c>
      <c r="BH57" s="47" t="str">
        <f t="shared" ca="1" si="41"/>
        <v/>
      </c>
      <c r="BI57" s="51" t="str">
        <f t="shared" ca="1" si="42"/>
        <v/>
      </c>
      <c r="BJ57" s="51" t="str">
        <f t="shared" ca="1" si="43"/>
        <v/>
      </c>
      <c r="BK57" s="50" t="s">
        <v>222</v>
      </c>
      <c r="BL57" s="47" t="s">
        <v>222</v>
      </c>
      <c r="BM57" s="40" t="str">
        <f t="shared" ca="1" si="3"/>
        <v/>
      </c>
      <c r="BN57" s="47" t="str">
        <f t="shared" ca="1" si="44"/>
        <v/>
      </c>
      <c r="BO57" s="49"/>
      <c r="BP57" s="52" t="str">
        <f t="shared" ca="1" si="45"/>
        <v/>
      </c>
      <c r="BQ57" s="47" t="str">
        <f t="shared" ca="1" si="46"/>
        <v/>
      </c>
      <c r="BR57" s="50"/>
      <c r="BS57" s="51" t="str">
        <f t="shared" ca="1" si="47"/>
        <v/>
      </c>
      <c r="BT57" s="47" t="str">
        <f t="shared" ca="1" si="48"/>
        <v/>
      </c>
      <c r="BU57" s="51" t="str">
        <f t="shared" ca="1" si="49"/>
        <v/>
      </c>
      <c r="BV57" s="51" t="str">
        <f t="shared" ca="1" si="50"/>
        <v/>
      </c>
      <c r="BW57" s="50" t="s">
        <v>222</v>
      </c>
      <c r="BX57" s="47" t="s">
        <v>222</v>
      </c>
      <c r="BY57" s="40" t="str">
        <f t="shared" ca="1" si="4"/>
        <v/>
      </c>
      <c r="BZ57" s="41"/>
      <c r="CA57" s="64"/>
      <c r="CB57" s="65">
        <f t="shared" ca="1" si="51"/>
        <v>0</v>
      </c>
      <c r="CC57" s="66" t="str">
        <f ca="1">IF(A57="","",Entry!$B$3)</f>
        <v/>
      </c>
      <c r="CD57" s="66">
        <f t="shared" si="53"/>
        <v>56</v>
      </c>
      <c r="CH57" s="63" t="str">
        <f>IF('Payroll Form'!G71="","",'Payroll Form'!G71)</f>
        <v/>
      </c>
    </row>
    <row r="58" spans="1:86" x14ac:dyDescent="0.2">
      <c r="A58" s="47" t="str">
        <f t="shared" ca="1" si="5"/>
        <v/>
      </c>
      <c r="B58" s="47" t="str">
        <f t="shared" ca="1" si="6"/>
        <v/>
      </c>
      <c r="C58" s="51" t="str">
        <f t="shared" ca="1" si="7"/>
        <v/>
      </c>
      <c r="D58" s="47" t="str">
        <f t="shared" ca="1" si="8"/>
        <v/>
      </c>
      <c r="E58" s="48" t="str">
        <f ca="1">IF(A58="","",Entry!$J$2)</f>
        <v/>
      </c>
      <c r="F58" s="47" t="str">
        <f t="shared" ca="1" si="9"/>
        <v/>
      </c>
      <c r="G58" s="49"/>
      <c r="H58" s="52" t="str">
        <f t="shared" ca="1" si="10"/>
        <v/>
      </c>
      <c r="I58" s="47" t="str">
        <f t="shared" ca="1" si="11"/>
        <v/>
      </c>
      <c r="J58" s="50"/>
      <c r="K58" s="51" t="str">
        <f t="shared" ca="1" si="12"/>
        <v/>
      </c>
      <c r="L58" s="47" t="str">
        <f t="shared" ca="1" si="13"/>
        <v/>
      </c>
      <c r="M58" s="51" t="str">
        <f t="shared" ca="1" si="14"/>
        <v/>
      </c>
      <c r="N58" s="51" t="str">
        <f t="shared" ca="1" si="15"/>
        <v/>
      </c>
      <c r="O58" s="50"/>
      <c r="P58" s="47"/>
      <c r="Q58" s="40" t="str">
        <f t="shared" ca="1" si="16"/>
        <v/>
      </c>
      <c r="R58" s="47" t="str">
        <f t="shared" ca="1" si="17"/>
        <v/>
      </c>
      <c r="S58" s="49"/>
      <c r="T58" s="52" t="str">
        <f t="shared" ca="1" si="18"/>
        <v/>
      </c>
      <c r="U58" s="47" t="str">
        <f t="shared" ca="1" si="19"/>
        <v/>
      </c>
      <c r="V58" s="50"/>
      <c r="W58" s="51" t="str">
        <f t="shared" ca="1" si="20"/>
        <v/>
      </c>
      <c r="X58" s="47" t="str">
        <f t="shared" ca="1" si="21"/>
        <v/>
      </c>
      <c r="Y58" s="51" t="str">
        <f t="shared" ca="1" si="22"/>
        <v/>
      </c>
      <c r="Z58" s="51" t="str">
        <f t="shared" ca="1" si="23"/>
        <v/>
      </c>
      <c r="AA58" s="50"/>
      <c r="AB58" s="47"/>
      <c r="AC58" s="40" t="str">
        <f t="shared" ca="1" si="0"/>
        <v/>
      </c>
      <c r="AD58" s="47" t="str">
        <f t="shared" ca="1" si="24"/>
        <v/>
      </c>
      <c r="AE58" s="49"/>
      <c r="AF58" s="52" t="str">
        <f t="shared" ca="1" si="52"/>
        <v/>
      </c>
      <c r="AG58" s="47" t="str">
        <f t="shared" ca="1" si="25"/>
        <v/>
      </c>
      <c r="AH58" s="50"/>
      <c r="AI58" s="51" t="str">
        <f t="shared" ca="1" si="26"/>
        <v/>
      </c>
      <c r="AJ58" s="47" t="str">
        <f t="shared" ca="1" si="27"/>
        <v/>
      </c>
      <c r="AK58" s="51" t="str">
        <f t="shared" ca="1" si="28"/>
        <v/>
      </c>
      <c r="AL58" s="51" t="str">
        <f t="shared" ca="1" si="29"/>
        <v/>
      </c>
      <c r="AM58" s="50" t="s">
        <v>222</v>
      </c>
      <c r="AN58" s="47" t="s">
        <v>222</v>
      </c>
      <c r="AO58" s="40" t="str">
        <f t="shared" ca="1" si="1"/>
        <v/>
      </c>
      <c r="AP58" s="47" t="str">
        <f t="shared" ca="1" si="30"/>
        <v/>
      </c>
      <c r="AQ58" s="49"/>
      <c r="AR58" s="52" t="str">
        <f t="shared" ca="1" si="31"/>
        <v/>
      </c>
      <c r="AS58" s="47" t="str">
        <f t="shared" ca="1" si="32"/>
        <v/>
      </c>
      <c r="AT58" s="50"/>
      <c r="AU58" s="51" t="str">
        <f t="shared" ca="1" si="33"/>
        <v/>
      </c>
      <c r="AV58" s="47" t="str">
        <f t="shared" ca="1" si="34"/>
        <v/>
      </c>
      <c r="AW58" s="51" t="str">
        <f t="shared" ca="1" si="35"/>
        <v/>
      </c>
      <c r="AX58" s="51" t="str">
        <f t="shared" ca="1" si="36"/>
        <v/>
      </c>
      <c r="AY58" s="50" t="s">
        <v>222</v>
      </c>
      <c r="AZ58" s="47" t="str">
        <f>IF(Entry!$I66="","",Entry!$I66)</f>
        <v/>
      </c>
      <c r="BA58" s="40" t="str">
        <f t="shared" ca="1" si="2"/>
        <v/>
      </c>
      <c r="BB58" s="47" t="str">
        <f t="shared" ca="1" si="37"/>
        <v/>
      </c>
      <c r="BC58" s="49"/>
      <c r="BD58" s="52" t="str">
        <f t="shared" ca="1" si="38"/>
        <v/>
      </c>
      <c r="BE58" s="47" t="str">
        <f t="shared" ca="1" si="39"/>
        <v/>
      </c>
      <c r="BF58" s="50"/>
      <c r="BG58" s="51" t="str">
        <f t="shared" ca="1" si="40"/>
        <v/>
      </c>
      <c r="BH58" s="47" t="str">
        <f t="shared" ca="1" si="41"/>
        <v/>
      </c>
      <c r="BI58" s="51" t="str">
        <f t="shared" ca="1" si="42"/>
        <v/>
      </c>
      <c r="BJ58" s="51" t="str">
        <f t="shared" ca="1" si="43"/>
        <v/>
      </c>
      <c r="BK58" s="50" t="s">
        <v>222</v>
      </c>
      <c r="BL58" s="47" t="s">
        <v>222</v>
      </c>
      <c r="BM58" s="40" t="str">
        <f t="shared" ca="1" si="3"/>
        <v/>
      </c>
      <c r="BN58" s="47" t="str">
        <f t="shared" ca="1" si="44"/>
        <v/>
      </c>
      <c r="BO58" s="49"/>
      <c r="BP58" s="52" t="str">
        <f t="shared" ca="1" si="45"/>
        <v/>
      </c>
      <c r="BQ58" s="47" t="str">
        <f t="shared" ca="1" si="46"/>
        <v/>
      </c>
      <c r="BR58" s="50"/>
      <c r="BS58" s="51" t="str">
        <f t="shared" ca="1" si="47"/>
        <v/>
      </c>
      <c r="BT58" s="47" t="str">
        <f t="shared" ca="1" si="48"/>
        <v/>
      </c>
      <c r="BU58" s="51" t="str">
        <f t="shared" ca="1" si="49"/>
        <v/>
      </c>
      <c r="BV58" s="51" t="str">
        <f t="shared" ca="1" si="50"/>
        <v/>
      </c>
      <c r="BW58" s="50" t="s">
        <v>222</v>
      </c>
      <c r="BX58" s="47" t="s">
        <v>222</v>
      </c>
      <c r="BY58" s="40" t="str">
        <f t="shared" ca="1" si="4"/>
        <v/>
      </c>
      <c r="BZ58" s="41"/>
      <c r="CA58" s="64"/>
      <c r="CB58" s="65">
        <f t="shared" ca="1" si="51"/>
        <v>0</v>
      </c>
      <c r="CC58" s="66" t="str">
        <f ca="1">IF(A58="","",Entry!$B$3)</f>
        <v/>
      </c>
      <c r="CD58" s="66">
        <f t="shared" si="53"/>
        <v>57</v>
      </c>
      <c r="CH58" s="63" t="str">
        <f>IF('Payroll Form'!G72="","",'Payroll Form'!G72)</f>
        <v/>
      </c>
    </row>
    <row r="59" spans="1:86" x14ac:dyDescent="0.2">
      <c r="A59" s="47" t="str">
        <f t="shared" ca="1" si="5"/>
        <v/>
      </c>
      <c r="B59" s="47" t="str">
        <f t="shared" ca="1" si="6"/>
        <v/>
      </c>
      <c r="C59" s="51" t="str">
        <f t="shared" ca="1" si="7"/>
        <v/>
      </c>
      <c r="D59" s="47" t="str">
        <f t="shared" ca="1" si="8"/>
        <v/>
      </c>
      <c r="E59" s="48" t="str">
        <f ca="1">IF(A59="","",Entry!$J$2)</f>
        <v/>
      </c>
      <c r="F59" s="47" t="str">
        <f t="shared" ca="1" si="9"/>
        <v/>
      </c>
      <c r="G59" s="49"/>
      <c r="H59" s="52" t="str">
        <f t="shared" ca="1" si="10"/>
        <v/>
      </c>
      <c r="I59" s="47" t="str">
        <f t="shared" ca="1" si="11"/>
        <v/>
      </c>
      <c r="J59" s="50"/>
      <c r="K59" s="51" t="str">
        <f t="shared" ca="1" si="12"/>
        <v/>
      </c>
      <c r="L59" s="47" t="str">
        <f t="shared" ca="1" si="13"/>
        <v/>
      </c>
      <c r="M59" s="51" t="str">
        <f t="shared" ca="1" si="14"/>
        <v/>
      </c>
      <c r="N59" s="51" t="str">
        <f t="shared" ca="1" si="15"/>
        <v/>
      </c>
      <c r="O59" s="50"/>
      <c r="P59" s="47"/>
      <c r="Q59" s="40" t="str">
        <f t="shared" ca="1" si="16"/>
        <v/>
      </c>
      <c r="R59" s="47" t="str">
        <f t="shared" ca="1" si="17"/>
        <v/>
      </c>
      <c r="S59" s="49"/>
      <c r="T59" s="52" t="str">
        <f t="shared" ca="1" si="18"/>
        <v/>
      </c>
      <c r="U59" s="47" t="str">
        <f t="shared" ca="1" si="19"/>
        <v/>
      </c>
      <c r="V59" s="50"/>
      <c r="W59" s="51" t="str">
        <f t="shared" ca="1" si="20"/>
        <v/>
      </c>
      <c r="X59" s="47" t="str">
        <f t="shared" ca="1" si="21"/>
        <v/>
      </c>
      <c r="Y59" s="51" t="str">
        <f t="shared" ca="1" si="22"/>
        <v/>
      </c>
      <c r="Z59" s="51" t="str">
        <f t="shared" ca="1" si="23"/>
        <v/>
      </c>
      <c r="AA59" s="50"/>
      <c r="AB59" s="47"/>
      <c r="AC59" s="40" t="str">
        <f t="shared" ca="1" si="0"/>
        <v/>
      </c>
      <c r="AD59" s="47" t="str">
        <f t="shared" ca="1" si="24"/>
        <v/>
      </c>
      <c r="AE59" s="49"/>
      <c r="AF59" s="52" t="str">
        <f t="shared" ca="1" si="52"/>
        <v/>
      </c>
      <c r="AG59" s="47" t="str">
        <f t="shared" ca="1" si="25"/>
        <v/>
      </c>
      <c r="AH59" s="50"/>
      <c r="AI59" s="51" t="str">
        <f t="shared" ca="1" si="26"/>
        <v/>
      </c>
      <c r="AJ59" s="47" t="str">
        <f t="shared" ca="1" si="27"/>
        <v/>
      </c>
      <c r="AK59" s="51" t="str">
        <f t="shared" ca="1" si="28"/>
        <v/>
      </c>
      <c r="AL59" s="51" t="str">
        <f t="shared" ca="1" si="29"/>
        <v/>
      </c>
      <c r="AM59" s="50" t="s">
        <v>222</v>
      </c>
      <c r="AN59" s="47" t="s">
        <v>222</v>
      </c>
      <c r="AO59" s="40" t="str">
        <f t="shared" ca="1" si="1"/>
        <v/>
      </c>
      <c r="AP59" s="47" t="str">
        <f t="shared" ca="1" si="30"/>
        <v/>
      </c>
      <c r="AQ59" s="49"/>
      <c r="AR59" s="52" t="str">
        <f t="shared" ca="1" si="31"/>
        <v/>
      </c>
      <c r="AS59" s="47" t="str">
        <f t="shared" ca="1" si="32"/>
        <v/>
      </c>
      <c r="AT59" s="50"/>
      <c r="AU59" s="51" t="str">
        <f t="shared" ca="1" si="33"/>
        <v/>
      </c>
      <c r="AV59" s="47" t="str">
        <f t="shared" ca="1" si="34"/>
        <v/>
      </c>
      <c r="AW59" s="51" t="str">
        <f t="shared" ca="1" si="35"/>
        <v/>
      </c>
      <c r="AX59" s="51" t="str">
        <f t="shared" ca="1" si="36"/>
        <v/>
      </c>
      <c r="AY59" s="50" t="s">
        <v>222</v>
      </c>
      <c r="AZ59" s="47" t="str">
        <f>IF(Entry!$I67="","",Entry!$I67)</f>
        <v/>
      </c>
      <c r="BA59" s="40" t="str">
        <f t="shared" ca="1" si="2"/>
        <v/>
      </c>
      <c r="BB59" s="47" t="str">
        <f t="shared" ca="1" si="37"/>
        <v/>
      </c>
      <c r="BC59" s="49"/>
      <c r="BD59" s="52" t="str">
        <f t="shared" ca="1" si="38"/>
        <v/>
      </c>
      <c r="BE59" s="47" t="str">
        <f t="shared" ca="1" si="39"/>
        <v/>
      </c>
      <c r="BF59" s="50"/>
      <c r="BG59" s="51" t="str">
        <f t="shared" ca="1" si="40"/>
        <v/>
      </c>
      <c r="BH59" s="47" t="str">
        <f t="shared" ca="1" si="41"/>
        <v/>
      </c>
      <c r="BI59" s="51" t="str">
        <f t="shared" ca="1" si="42"/>
        <v/>
      </c>
      <c r="BJ59" s="51" t="str">
        <f t="shared" ca="1" si="43"/>
        <v/>
      </c>
      <c r="BK59" s="50" t="s">
        <v>222</v>
      </c>
      <c r="BL59" s="47" t="s">
        <v>222</v>
      </c>
      <c r="BM59" s="40" t="str">
        <f t="shared" ca="1" si="3"/>
        <v/>
      </c>
      <c r="BN59" s="47" t="str">
        <f t="shared" ca="1" si="44"/>
        <v/>
      </c>
      <c r="BO59" s="49"/>
      <c r="BP59" s="52" t="str">
        <f t="shared" ca="1" si="45"/>
        <v/>
      </c>
      <c r="BQ59" s="47" t="str">
        <f t="shared" ca="1" si="46"/>
        <v/>
      </c>
      <c r="BR59" s="50"/>
      <c r="BS59" s="51" t="str">
        <f t="shared" ca="1" si="47"/>
        <v/>
      </c>
      <c r="BT59" s="47" t="str">
        <f t="shared" ca="1" si="48"/>
        <v/>
      </c>
      <c r="BU59" s="51" t="str">
        <f t="shared" ca="1" si="49"/>
        <v/>
      </c>
      <c r="BV59" s="51" t="str">
        <f t="shared" ca="1" si="50"/>
        <v/>
      </c>
      <c r="BW59" s="50" t="s">
        <v>222</v>
      </c>
      <c r="BX59" s="47" t="s">
        <v>222</v>
      </c>
      <c r="BY59" s="40" t="str">
        <f t="shared" ca="1" si="4"/>
        <v/>
      </c>
      <c r="BZ59" s="41"/>
      <c r="CA59" s="64"/>
      <c r="CB59" s="65">
        <f t="shared" ca="1" si="51"/>
        <v>0</v>
      </c>
      <c r="CC59" s="66" t="str">
        <f ca="1">IF(A59="","",Entry!$B$3)</f>
        <v/>
      </c>
      <c r="CD59" s="66">
        <f t="shared" si="53"/>
        <v>58</v>
      </c>
      <c r="CH59" s="63" t="str">
        <f>IF('Payroll Form'!G73="","",'Payroll Form'!G73)</f>
        <v/>
      </c>
    </row>
    <row r="60" spans="1:86" x14ac:dyDescent="0.2">
      <c r="A60" s="47" t="str">
        <f t="shared" ca="1" si="5"/>
        <v/>
      </c>
      <c r="B60" s="47" t="str">
        <f t="shared" ca="1" si="6"/>
        <v/>
      </c>
      <c r="C60" s="51" t="str">
        <f t="shared" ca="1" si="7"/>
        <v/>
      </c>
      <c r="D60" s="47" t="str">
        <f t="shared" ca="1" si="8"/>
        <v/>
      </c>
      <c r="E60" s="48" t="str">
        <f ca="1">IF(A60="","",Entry!$J$2)</f>
        <v/>
      </c>
      <c r="F60" s="47" t="str">
        <f t="shared" ca="1" si="9"/>
        <v/>
      </c>
      <c r="G60" s="49"/>
      <c r="H60" s="52" t="str">
        <f t="shared" ca="1" si="10"/>
        <v/>
      </c>
      <c r="I60" s="47" t="str">
        <f t="shared" ca="1" si="11"/>
        <v/>
      </c>
      <c r="J60" s="50"/>
      <c r="K60" s="51" t="str">
        <f t="shared" ca="1" si="12"/>
        <v/>
      </c>
      <c r="L60" s="47" t="str">
        <f t="shared" ca="1" si="13"/>
        <v/>
      </c>
      <c r="M60" s="51" t="str">
        <f t="shared" ca="1" si="14"/>
        <v/>
      </c>
      <c r="N60" s="51" t="str">
        <f t="shared" ca="1" si="15"/>
        <v/>
      </c>
      <c r="O60" s="50"/>
      <c r="P60" s="47"/>
      <c r="Q60" s="40" t="str">
        <f t="shared" ca="1" si="16"/>
        <v/>
      </c>
      <c r="R60" s="47" t="str">
        <f t="shared" ca="1" si="17"/>
        <v/>
      </c>
      <c r="S60" s="49"/>
      <c r="T60" s="52" t="str">
        <f t="shared" ca="1" si="18"/>
        <v/>
      </c>
      <c r="U60" s="47" t="str">
        <f t="shared" ca="1" si="19"/>
        <v/>
      </c>
      <c r="V60" s="50"/>
      <c r="W60" s="51" t="str">
        <f t="shared" ca="1" si="20"/>
        <v/>
      </c>
      <c r="X60" s="47" t="str">
        <f t="shared" ca="1" si="21"/>
        <v/>
      </c>
      <c r="Y60" s="51" t="str">
        <f t="shared" ca="1" si="22"/>
        <v/>
      </c>
      <c r="Z60" s="51" t="str">
        <f t="shared" ca="1" si="23"/>
        <v/>
      </c>
      <c r="AA60" s="50"/>
      <c r="AB60" s="47"/>
      <c r="AC60" s="40" t="str">
        <f t="shared" ca="1" si="0"/>
        <v/>
      </c>
      <c r="AD60" s="47" t="str">
        <f t="shared" ca="1" si="24"/>
        <v/>
      </c>
      <c r="AE60" s="49"/>
      <c r="AF60" s="52" t="str">
        <f t="shared" ca="1" si="52"/>
        <v/>
      </c>
      <c r="AG60" s="47" t="str">
        <f t="shared" ca="1" si="25"/>
        <v/>
      </c>
      <c r="AH60" s="50"/>
      <c r="AI60" s="51" t="str">
        <f t="shared" ca="1" si="26"/>
        <v/>
      </c>
      <c r="AJ60" s="47" t="str">
        <f t="shared" ca="1" si="27"/>
        <v/>
      </c>
      <c r="AK60" s="51" t="str">
        <f t="shared" ca="1" si="28"/>
        <v/>
      </c>
      <c r="AL60" s="51" t="str">
        <f t="shared" ca="1" si="29"/>
        <v/>
      </c>
      <c r="AM60" s="50" t="s">
        <v>222</v>
      </c>
      <c r="AN60" s="47" t="s">
        <v>222</v>
      </c>
      <c r="AO60" s="40" t="str">
        <f t="shared" ca="1" si="1"/>
        <v/>
      </c>
      <c r="AP60" s="47" t="str">
        <f t="shared" ca="1" si="30"/>
        <v/>
      </c>
      <c r="AQ60" s="49"/>
      <c r="AR60" s="52" t="str">
        <f t="shared" ca="1" si="31"/>
        <v/>
      </c>
      <c r="AS60" s="47" t="str">
        <f t="shared" ca="1" si="32"/>
        <v/>
      </c>
      <c r="AT60" s="50"/>
      <c r="AU60" s="51" t="str">
        <f t="shared" ca="1" si="33"/>
        <v/>
      </c>
      <c r="AV60" s="47" t="str">
        <f t="shared" ca="1" si="34"/>
        <v/>
      </c>
      <c r="AW60" s="51" t="str">
        <f t="shared" ca="1" si="35"/>
        <v/>
      </c>
      <c r="AX60" s="51" t="str">
        <f t="shared" ca="1" si="36"/>
        <v/>
      </c>
      <c r="AY60" s="50" t="s">
        <v>222</v>
      </c>
      <c r="AZ60" s="47" t="str">
        <f>IF(Entry!$I68="","",Entry!$I68)</f>
        <v/>
      </c>
      <c r="BA60" s="40" t="str">
        <f t="shared" ca="1" si="2"/>
        <v/>
      </c>
      <c r="BB60" s="47" t="str">
        <f t="shared" ca="1" si="37"/>
        <v/>
      </c>
      <c r="BC60" s="49"/>
      <c r="BD60" s="52" t="str">
        <f t="shared" ca="1" si="38"/>
        <v/>
      </c>
      <c r="BE60" s="47" t="str">
        <f t="shared" ca="1" si="39"/>
        <v/>
      </c>
      <c r="BF60" s="50"/>
      <c r="BG60" s="51" t="str">
        <f t="shared" ca="1" si="40"/>
        <v/>
      </c>
      <c r="BH60" s="47" t="str">
        <f t="shared" ca="1" si="41"/>
        <v/>
      </c>
      <c r="BI60" s="51" t="str">
        <f t="shared" ca="1" si="42"/>
        <v/>
      </c>
      <c r="BJ60" s="51" t="str">
        <f t="shared" ca="1" si="43"/>
        <v/>
      </c>
      <c r="BK60" s="50" t="s">
        <v>222</v>
      </c>
      <c r="BL60" s="47" t="s">
        <v>222</v>
      </c>
      <c r="BM60" s="40" t="str">
        <f t="shared" ca="1" si="3"/>
        <v/>
      </c>
      <c r="BN60" s="47" t="str">
        <f t="shared" ca="1" si="44"/>
        <v/>
      </c>
      <c r="BO60" s="49"/>
      <c r="BP60" s="52" t="str">
        <f t="shared" ca="1" si="45"/>
        <v/>
      </c>
      <c r="BQ60" s="47" t="str">
        <f t="shared" ca="1" si="46"/>
        <v/>
      </c>
      <c r="BR60" s="50"/>
      <c r="BS60" s="51" t="str">
        <f t="shared" ca="1" si="47"/>
        <v/>
      </c>
      <c r="BT60" s="47" t="str">
        <f t="shared" ca="1" si="48"/>
        <v/>
      </c>
      <c r="BU60" s="51" t="str">
        <f t="shared" ca="1" si="49"/>
        <v/>
      </c>
      <c r="BV60" s="51" t="str">
        <f t="shared" ca="1" si="50"/>
        <v/>
      </c>
      <c r="BW60" s="50" t="s">
        <v>222</v>
      </c>
      <c r="BX60" s="47" t="s">
        <v>222</v>
      </c>
      <c r="BY60" s="40" t="str">
        <f t="shared" ca="1" si="4"/>
        <v/>
      </c>
      <c r="BZ60" s="41"/>
      <c r="CA60" s="64"/>
      <c r="CB60" s="65">
        <f t="shared" ca="1" si="51"/>
        <v>0</v>
      </c>
      <c r="CC60" s="66" t="str">
        <f ca="1">IF(A60="","",Entry!$B$3)</f>
        <v/>
      </c>
      <c r="CD60" s="66">
        <f t="shared" si="53"/>
        <v>59</v>
      </c>
      <c r="CH60" s="63" t="str">
        <f>IF('Payroll Form'!G74="","",'Payroll Form'!G74)</f>
        <v/>
      </c>
    </row>
    <row r="61" spans="1:86" x14ac:dyDescent="0.2">
      <c r="A61" s="47" t="str">
        <f t="shared" ca="1" si="5"/>
        <v/>
      </c>
      <c r="B61" s="47" t="str">
        <f t="shared" ca="1" si="6"/>
        <v/>
      </c>
      <c r="C61" s="51" t="str">
        <f t="shared" ca="1" si="7"/>
        <v/>
      </c>
      <c r="D61" s="47" t="str">
        <f t="shared" ca="1" si="8"/>
        <v/>
      </c>
      <c r="E61" s="48" t="str">
        <f ca="1">IF(A61="","",Entry!$J$2)</f>
        <v/>
      </c>
      <c r="F61" s="47" t="str">
        <f t="shared" ca="1" si="9"/>
        <v/>
      </c>
      <c r="G61" s="49"/>
      <c r="H61" s="52" t="str">
        <f t="shared" ca="1" si="10"/>
        <v/>
      </c>
      <c r="I61" s="47" t="str">
        <f t="shared" ca="1" si="11"/>
        <v/>
      </c>
      <c r="J61" s="50"/>
      <c r="K61" s="51" t="str">
        <f t="shared" ca="1" si="12"/>
        <v/>
      </c>
      <c r="L61" s="47" t="str">
        <f t="shared" ca="1" si="13"/>
        <v/>
      </c>
      <c r="M61" s="51" t="str">
        <f t="shared" ca="1" si="14"/>
        <v/>
      </c>
      <c r="N61" s="51" t="str">
        <f t="shared" ca="1" si="15"/>
        <v/>
      </c>
      <c r="O61" s="50"/>
      <c r="P61" s="47"/>
      <c r="Q61" s="40" t="str">
        <f t="shared" ca="1" si="16"/>
        <v/>
      </c>
      <c r="R61" s="47" t="str">
        <f t="shared" ca="1" si="17"/>
        <v/>
      </c>
      <c r="S61" s="49"/>
      <c r="T61" s="52" t="str">
        <f t="shared" ca="1" si="18"/>
        <v/>
      </c>
      <c r="U61" s="47" t="str">
        <f t="shared" ca="1" si="19"/>
        <v/>
      </c>
      <c r="V61" s="50"/>
      <c r="W61" s="51" t="str">
        <f t="shared" ca="1" si="20"/>
        <v/>
      </c>
      <c r="X61" s="47" t="str">
        <f t="shared" ca="1" si="21"/>
        <v/>
      </c>
      <c r="Y61" s="51" t="str">
        <f t="shared" ca="1" si="22"/>
        <v/>
      </c>
      <c r="Z61" s="51" t="str">
        <f t="shared" ca="1" si="23"/>
        <v/>
      </c>
      <c r="AA61" s="50"/>
      <c r="AB61" s="47"/>
      <c r="AC61" s="40" t="str">
        <f t="shared" ca="1" si="0"/>
        <v/>
      </c>
      <c r="AD61" s="47" t="str">
        <f t="shared" ca="1" si="24"/>
        <v/>
      </c>
      <c r="AE61" s="49"/>
      <c r="AF61" s="52" t="str">
        <f t="shared" ca="1" si="52"/>
        <v/>
      </c>
      <c r="AG61" s="47" t="str">
        <f t="shared" ca="1" si="25"/>
        <v/>
      </c>
      <c r="AH61" s="50"/>
      <c r="AI61" s="51" t="str">
        <f t="shared" ca="1" si="26"/>
        <v/>
      </c>
      <c r="AJ61" s="47" t="str">
        <f t="shared" ca="1" si="27"/>
        <v/>
      </c>
      <c r="AK61" s="51" t="str">
        <f t="shared" ca="1" si="28"/>
        <v/>
      </c>
      <c r="AL61" s="51" t="str">
        <f t="shared" ca="1" si="29"/>
        <v/>
      </c>
      <c r="AM61" s="50" t="s">
        <v>222</v>
      </c>
      <c r="AN61" s="47" t="s">
        <v>222</v>
      </c>
      <c r="AO61" s="40" t="str">
        <f t="shared" ca="1" si="1"/>
        <v/>
      </c>
      <c r="AP61" s="47" t="str">
        <f t="shared" ca="1" si="30"/>
        <v/>
      </c>
      <c r="AQ61" s="49"/>
      <c r="AR61" s="52" t="str">
        <f t="shared" ca="1" si="31"/>
        <v/>
      </c>
      <c r="AS61" s="47" t="str">
        <f t="shared" ca="1" si="32"/>
        <v/>
      </c>
      <c r="AT61" s="50"/>
      <c r="AU61" s="51" t="str">
        <f t="shared" ca="1" si="33"/>
        <v/>
      </c>
      <c r="AV61" s="47" t="str">
        <f t="shared" ca="1" si="34"/>
        <v/>
      </c>
      <c r="AW61" s="51" t="str">
        <f t="shared" ca="1" si="35"/>
        <v/>
      </c>
      <c r="AX61" s="51" t="str">
        <f t="shared" ca="1" si="36"/>
        <v/>
      </c>
      <c r="AY61" s="50" t="s">
        <v>222</v>
      </c>
      <c r="AZ61" s="47" t="str">
        <f>IF(Entry!$I69="","",Entry!$I69)</f>
        <v/>
      </c>
      <c r="BA61" s="40" t="str">
        <f t="shared" ca="1" si="2"/>
        <v/>
      </c>
      <c r="BB61" s="47" t="str">
        <f t="shared" ca="1" si="37"/>
        <v/>
      </c>
      <c r="BC61" s="49"/>
      <c r="BD61" s="52" t="str">
        <f t="shared" ca="1" si="38"/>
        <v/>
      </c>
      <c r="BE61" s="47" t="str">
        <f t="shared" ca="1" si="39"/>
        <v/>
      </c>
      <c r="BF61" s="50"/>
      <c r="BG61" s="51" t="str">
        <f t="shared" ca="1" si="40"/>
        <v/>
      </c>
      <c r="BH61" s="47" t="str">
        <f t="shared" ca="1" si="41"/>
        <v/>
      </c>
      <c r="BI61" s="51" t="str">
        <f t="shared" ca="1" si="42"/>
        <v/>
      </c>
      <c r="BJ61" s="51" t="str">
        <f t="shared" ca="1" si="43"/>
        <v/>
      </c>
      <c r="BK61" s="50" t="s">
        <v>222</v>
      </c>
      <c r="BL61" s="47" t="s">
        <v>222</v>
      </c>
      <c r="BM61" s="40" t="str">
        <f t="shared" ca="1" si="3"/>
        <v/>
      </c>
      <c r="BN61" s="47" t="str">
        <f t="shared" ca="1" si="44"/>
        <v/>
      </c>
      <c r="BO61" s="49"/>
      <c r="BP61" s="52" t="str">
        <f t="shared" ca="1" si="45"/>
        <v/>
      </c>
      <c r="BQ61" s="47" t="str">
        <f t="shared" ca="1" si="46"/>
        <v/>
      </c>
      <c r="BR61" s="50"/>
      <c r="BS61" s="51" t="str">
        <f t="shared" ca="1" si="47"/>
        <v/>
      </c>
      <c r="BT61" s="47" t="str">
        <f t="shared" ca="1" si="48"/>
        <v/>
      </c>
      <c r="BU61" s="51" t="str">
        <f t="shared" ca="1" si="49"/>
        <v/>
      </c>
      <c r="BV61" s="51" t="str">
        <f t="shared" ca="1" si="50"/>
        <v/>
      </c>
      <c r="BW61" s="50" t="s">
        <v>222</v>
      </c>
      <c r="BX61" s="47" t="s">
        <v>222</v>
      </c>
      <c r="BY61" s="40" t="str">
        <f t="shared" ca="1" si="4"/>
        <v/>
      </c>
      <c r="BZ61" s="41"/>
      <c r="CA61" s="64"/>
      <c r="CB61" s="65">
        <f t="shared" ca="1" si="51"/>
        <v>0</v>
      </c>
      <c r="CC61" s="66" t="str">
        <f ca="1">IF(A61="","",Entry!$B$3)</f>
        <v/>
      </c>
      <c r="CD61" s="66">
        <f t="shared" si="53"/>
        <v>60</v>
      </c>
      <c r="CH61" s="63" t="str">
        <f>IF('Payroll Form'!G75="","",'Payroll Form'!G75)</f>
        <v/>
      </c>
    </row>
    <row r="62" spans="1:86" x14ac:dyDescent="0.2">
      <c r="A62" s="47" t="str">
        <f t="shared" ca="1" si="5"/>
        <v/>
      </c>
      <c r="B62" s="47" t="str">
        <f t="shared" ca="1" si="6"/>
        <v/>
      </c>
      <c r="C62" s="51" t="str">
        <f t="shared" ca="1" si="7"/>
        <v/>
      </c>
      <c r="D62" s="47" t="str">
        <f t="shared" ca="1" si="8"/>
        <v/>
      </c>
      <c r="E62" s="48" t="str">
        <f ca="1">IF(A62="","",Entry!$J$2)</f>
        <v/>
      </c>
      <c r="F62" s="47" t="str">
        <f t="shared" ca="1" si="9"/>
        <v/>
      </c>
      <c r="G62" s="49"/>
      <c r="H62" s="52" t="str">
        <f t="shared" ca="1" si="10"/>
        <v/>
      </c>
      <c r="I62" s="47" t="str">
        <f t="shared" ca="1" si="11"/>
        <v/>
      </c>
      <c r="J62" s="50"/>
      <c r="K62" s="51" t="str">
        <f t="shared" ca="1" si="12"/>
        <v/>
      </c>
      <c r="L62" s="47" t="str">
        <f t="shared" ca="1" si="13"/>
        <v/>
      </c>
      <c r="M62" s="51" t="str">
        <f t="shared" ca="1" si="14"/>
        <v/>
      </c>
      <c r="N62" s="51" t="str">
        <f t="shared" ca="1" si="15"/>
        <v/>
      </c>
      <c r="O62" s="50"/>
      <c r="P62" s="47"/>
      <c r="Q62" s="40" t="str">
        <f t="shared" ca="1" si="16"/>
        <v/>
      </c>
      <c r="R62" s="47" t="str">
        <f t="shared" ca="1" si="17"/>
        <v/>
      </c>
      <c r="S62" s="49"/>
      <c r="T62" s="52" t="str">
        <f t="shared" ca="1" si="18"/>
        <v/>
      </c>
      <c r="U62" s="47" t="str">
        <f t="shared" ca="1" si="19"/>
        <v/>
      </c>
      <c r="V62" s="50"/>
      <c r="W62" s="51" t="str">
        <f t="shared" ca="1" si="20"/>
        <v/>
      </c>
      <c r="X62" s="47" t="str">
        <f t="shared" ca="1" si="21"/>
        <v/>
      </c>
      <c r="Y62" s="51" t="str">
        <f t="shared" ca="1" si="22"/>
        <v/>
      </c>
      <c r="Z62" s="51" t="str">
        <f t="shared" ca="1" si="23"/>
        <v/>
      </c>
      <c r="AA62" s="50"/>
      <c r="AB62" s="47"/>
      <c r="AC62" s="40" t="str">
        <f t="shared" ca="1" si="0"/>
        <v/>
      </c>
      <c r="AD62" s="47" t="str">
        <f t="shared" ca="1" si="24"/>
        <v/>
      </c>
      <c r="AE62" s="49"/>
      <c r="AF62" s="52" t="str">
        <f t="shared" ca="1" si="52"/>
        <v/>
      </c>
      <c r="AG62" s="47" t="str">
        <f t="shared" ca="1" si="25"/>
        <v/>
      </c>
      <c r="AH62" s="50"/>
      <c r="AI62" s="51" t="str">
        <f t="shared" ca="1" si="26"/>
        <v/>
      </c>
      <c r="AJ62" s="47" t="str">
        <f t="shared" ca="1" si="27"/>
        <v/>
      </c>
      <c r="AK62" s="51" t="str">
        <f t="shared" ca="1" si="28"/>
        <v/>
      </c>
      <c r="AL62" s="51" t="str">
        <f t="shared" ca="1" si="29"/>
        <v/>
      </c>
      <c r="AM62" s="50" t="s">
        <v>222</v>
      </c>
      <c r="AN62" s="47" t="s">
        <v>222</v>
      </c>
      <c r="AO62" s="40" t="str">
        <f t="shared" ca="1" si="1"/>
        <v/>
      </c>
      <c r="AP62" s="47" t="str">
        <f t="shared" ca="1" si="30"/>
        <v/>
      </c>
      <c r="AQ62" s="49"/>
      <c r="AR62" s="52" t="str">
        <f t="shared" ca="1" si="31"/>
        <v/>
      </c>
      <c r="AS62" s="47" t="str">
        <f t="shared" ca="1" si="32"/>
        <v/>
      </c>
      <c r="AT62" s="50"/>
      <c r="AU62" s="51" t="str">
        <f t="shared" ca="1" si="33"/>
        <v/>
      </c>
      <c r="AV62" s="47" t="str">
        <f t="shared" ca="1" si="34"/>
        <v/>
      </c>
      <c r="AW62" s="51" t="str">
        <f t="shared" ca="1" si="35"/>
        <v/>
      </c>
      <c r="AX62" s="51" t="str">
        <f t="shared" ca="1" si="36"/>
        <v/>
      </c>
      <c r="AY62" s="50" t="s">
        <v>222</v>
      </c>
      <c r="AZ62" s="47" t="str">
        <f>IF(Entry!$I70="","",Entry!$I70)</f>
        <v/>
      </c>
      <c r="BA62" s="40" t="str">
        <f t="shared" ca="1" si="2"/>
        <v/>
      </c>
      <c r="BB62" s="47" t="str">
        <f t="shared" ca="1" si="37"/>
        <v/>
      </c>
      <c r="BC62" s="49"/>
      <c r="BD62" s="52" t="str">
        <f t="shared" ca="1" si="38"/>
        <v/>
      </c>
      <c r="BE62" s="47" t="str">
        <f t="shared" ca="1" si="39"/>
        <v/>
      </c>
      <c r="BF62" s="50"/>
      <c r="BG62" s="51" t="str">
        <f t="shared" ca="1" si="40"/>
        <v/>
      </c>
      <c r="BH62" s="47" t="str">
        <f t="shared" ca="1" si="41"/>
        <v/>
      </c>
      <c r="BI62" s="51" t="str">
        <f t="shared" ca="1" si="42"/>
        <v/>
      </c>
      <c r="BJ62" s="51" t="str">
        <f t="shared" ca="1" si="43"/>
        <v/>
      </c>
      <c r="BK62" s="50" t="s">
        <v>222</v>
      </c>
      <c r="BL62" s="47" t="s">
        <v>222</v>
      </c>
      <c r="BM62" s="40" t="str">
        <f t="shared" ca="1" si="3"/>
        <v/>
      </c>
      <c r="BN62" s="47" t="str">
        <f t="shared" ca="1" si="44"/>
        <v/>
      </c>
      <c r="BO62" s="49"/>
      <c r="BP62" s="52" t="str">
        <f t="shared" ca="1" si="45"/>
        <v/>
      </c>
      <c r="BQ62" s="47" t="str">
        <f t="shared" ca="1" si="46"/>
        <v/>
      </c>
      <c r="BR62" s="50"/>
      <c r="BS62" s="51" t="str">
        <f t="shared" ca="1" si="47"/>
        <v/>
      </c>
      <c r="BT62" s="47" t="str">
        <f t="shared" ca="1" si="48"/>
        <v/>
      </c>
      <c r="BU62" s="51" t="str">
        <f t="shared" ca="1" si="49"/>
        <v/>
      </c>
      <c r="BV62" s="51" t="str">
        <f t="shared" ca="1" si="50"/>
        <v/>
      </c>
      <c r="BW62" s="50" t="s">
        <v>222</v>
      </c>
      <c r="BX62" s="47" t="s">
        <v>222</v>
      </c>
      <c r="BY62" s="40" t="str">
        <f t="shared" ca="1" si="4"/>
        <v/>
      </c>
      <c r="BZ62" s="41"/>
      <c r="CA62" s="64"/>
      <c r="CB62" s="65">
        <f t="shared" ca="1" si="51"/>
        <v>0</v>
      </c>
      <c r="CC62" s="66" t="str">
        <f ca="1">IF(A62="","",Entry!$B$3)</f>
        <v/>
      </c>
      <c r="CD62" s="66">
        <f t="shared" si="53"/>
        <v>61</v>
      </c>
      <c r="CH62" s="63" t="str">
        <f>IF('Payroll Form'!G76="","",'Payroll Form'!G76)</f>
        <v/>
      </c>
    </row>
    <row r="63" spans="1:86" x14ac:dyDescent="0.2">
      <c r="A63" s="47" t="str">
        <f t="shared" ca="1" si="5"/>
        <v/>
      </c>
      <c r="B63" s="47" t="str">
        <f t="shared" ca="1" si="6"/>
        <v/>
      </c>
      <c r="C63" s="51" t="str">
        <f t="shared" ca="1" si="7"/>
        <v/>
      </c>
      <c r="D63" s="47" t="str">
        <f t="shared" ca="1" si="8"/>
        <v/>
      </c>
      <c r="E63" s="48" t="str">
        <f ca="1">IF(A63="","",Entry!$J$2)</f>
        <v/>
      </c>
      <c r="F63" s="47" t="str">
        <f t="shared" ca="1" si="9"/>
        <v/>
      </c>
      <c r="G63" s="49"/>
      <c r="H63" s="52" t="str">
        <f t="shared" ca="1" si="10"/>
        <v/>
      </c>
      <c r="I63" s="47" t="str">
        <f t="shared" ca="1" si="11"/>
        <v/>
      </c>
      <c r="J63" s="50"/>
      <c r="K63" s="51" t="str">
        <f t="shared" ca="1" si="12"/>
        <v/>
      </c>
      <c r="L63" s="47" t="str">
        <f t="shared" ca="1" si="13"/>
        <v/>
      </c>
      <c r="M63" s="51" t="str">
        <f t="shared" ca="1" si="14"/>
        <v/>
      </c>
      <c r="N63" s="51" t="str">
        <f t="shared" ca="1" si="15"/>
        <v/>
      </c>
      <c r="O63" s="50"/>
      <c r="P63" s="47"/>
      <c r="Q63" s="40" t="str">
        <f t="shared" ca="1" si="16"/>
        <v/>
      </c>
      <c r="R63" s="47" t="str">
        <f t="shared" ca="1" si="17"/>
        <v/>
      </c>
      <c r="S63" s="49"/>
      <c r="T63" s="52" t="str">
        <f t="shared" ca="1" si="18"/>
        <v/>
      </c>
      <c r="U63" s="47" t="str">
        <f t="shared" ca="1" si="19"/>
        <v/>
      </c>
      <c r="V63" s="50"/>
      <c r="W63" s="51" t="str">
        <f t="shared" ca="1" si="20"/>
        <v/>
      </c>
      <c r="X63" s="47" t="str">
        <f t="shared" ca="1" si="21"/>
        <v/>
      </c>
      <c r="Y63" s="51" t="str">
        <f t="shared" ca="1" si="22"/>
        <v/>
      </c>
      <c r="Z63" s="51" t="str">
        <f t="shared" ca="1" si="23"/>
        <v/>
      </c>
      <c r="AA63" s="50"/>
      <c r="AB63" s="47"/>
      <c r="AC63" s="40" t="str">
        <f t="shared" ca="1" si="0"/>
        <v/>
      </c>
      <c r="AD63" s="47" t="str">
        <f t="shared" ca="1" si="24"/>
        <v/>
      </c>
      <c r="AE63" s="49"/>
      <c r="AF63" s="52" t="str">
        <f t="shared" ca="1" si="52"/>
        <v/>
      </c>
      <c r="AG63" s="47" t="str">
        <f t="shared" ca="1" si="25"/>
        <v/>
      </c>
      <c r="AH63" s="50"/>
      <c r="AI63" s="51" t="str">
        <f t="shared" ca="1" si="26"/>
        <v/>
      </c>
      <c r="AJ63" s="47" t="str">
        <f t="shared" ca="1" si="27"/>
        <v/>
      </c>
      <c r="AK63" s="51" t="str">
        <f t="shared" ca="1" si="28"/>
        <v/>
      </c>
      <c r="AL63" s="51" t="str">
        <f t="shared" ca="1" si="29"/>
        <v/>
      </c>
      <c r="AM63" s="50" t="s">
        <v>222</v>
      </c>
      <c r="AN63" s="47" t="s">
        <v>222</v>
      </c>
      <c r="AO63" s="40" t="str">
        <f t="shared" ca="1" si="1"/>
        <v/>
      </c>
      <c r="AP63" s="47" t="str">
        <f t="shared" ca="1" si="30"/>
        <v/>
      </c>
      <c r="AQ63" s="49"/>
      <c r="AR63" s="52" t="str">
        <f t="shared" ca="1" si="31"/>
        <v/>
      </c>
      <c r="AS63" s="47" t="str">
        <f t="shared" ca="1" si="32"/>
        <v/>
      </c>
      <c r="AT63" s="50"/>
      <c r="AU63" s="51" t="str">
        <f t="shared" ca="1" si="33"/>
        <v/>
      </c>
      <c r="AV63" s="47" t="str">
        <f t="shared" ca="1" si="34"/>
        <v/>
      </c>
      <c r="AW63" s="51" t="str">
        <f t="shared" ca="1" si="35"/>
        <v/>
      </c>
      <c r="AX63" s="51" t="str">
        <f t="shared" ca="1" si="36"/>
        <v/>
      </c>
      <c r="AY63" s="50" t="s">
        <v>222</v>
      </c>
      <c r="AZ63" s="47" t="str">
        <f>IF(Entry!$I71="","",Entry!$I71)</f>
        <v/>
      </c>
      <c r="BA63" s="40" t="str">
        <f t="shared" ca="1" si="2"/>
        <v/>
      </c>
      <c r="BB63" s="47" t="str">
        <f t="shared" ca="1" si="37"/>
        <v/>
      </c>
      <c r="BC63" s="49"/>
      <c r="BD63" s="52" t="str">
        <f t="shared" ca="1" si="38"/>
        <v/>
      </c>
      <c r="BE63" s="47" t="str">
        <f t="shared" ca="1" si="39"/>
        <v/>
      </c>
      <c r="BF63" s="50"/>
      <c r="BG63" s="51" t="str">
        <f t="shared" ca="1" si="40"/>
        <v/>
      </c>
      <c r="BH63" s="47" t="str">
        <f t="shared" ca="1" si="41"/>
        <v/>
      </c>
      <c r="BI63" s="51" t="str">
        <f t="shared" ca="1" si="42"/>
        <v/>
      </c>
      <c r="BJ63" s="51" t="str">
        <f t="shared" ca="1" si="43"/>
        <v/>
      </c>
      <c r="BK63" s="50" t="s">
        <v>222</v>
      </c>
      <c r="BL63" s="47" t="s">
        <v>222</v>
      </c>
      <c r="BM63" s="40" t="str">
        <f t="shared" ca="1" si="3"/>
        <v/>
      </c>
      <c r="BN63" s="47" t="str">
        <f t="shared" ca="1" si="44"/>
        <v/>
      </c>
      <c r="BO63" s="49"/>
      <c r="BP63" s="52" t="str">
        <f t="shared" ca="1" si="45"/>
        <v/>
      </c>
      <c r="BQ63" s="47" t="str">
        <f t="shared" ca="1" si="46"/>
        <v/>
      </c>
      <c r="BR63" s="50"/>
      <c r="BS63" s="51" t="str">
        <f t="shared" ca="1" si="47"/>
        <v/>
      </c>
      <c r="BT63" s="47" t="str">
        <f t="shared" ca="1" si="48"/>
        <v/>
      </c>
      <c r="BU63" s="51" t="str">
        <f t="shared" ca="1" si="49"/>
        <v/>
      </c>
      <c r="BV63" s="51" t="str">
        <f t="shared" ca="1" si="50"/>
        <v/>
      </c>
      <c r="BW63" s="50" t="s">
        <v>222</v>
      </c>
      <c r="BX63" s="47" t="s">
        <v>222</v>
      </c>
      <c r="BY63" s="40" t="str">
        <f t="shared" ca="1" si="4"/>
        <v/>
      </c>
      <c r="BZ63" s="41"/>
      <c r="CA63" s="64"/>
      <c r="CB63" s="65">
        <f t="shared" ca="1" si="51"/>
        <v>0</v>
      </c>
      <c r="CC63" s="66" t="str">
        <f ca="1">IF(A63="","",Entry!$B$3)</f>
        <v/>
      </c>
      <c r="CD63" s="66">
        <f t="shared" si="53"/>
        <v>62</v>
      </c>
      <c r="CH63" s="63" t="str">
        <f>IF('Payroll Form'!G77="","",'Payroll Form'!G77)</f>
        <v/>
      </c>
    </row>
    <row r="64" spans="1:86" x14ac:dyDescent="0.2">
      <c r="A64" s="47" t="str">
        <f t="shared" ca="1" si="5"/>
        <v/>
      </c>
      <c r="B64" s="47" t="str">
        <f t="shared" ca="1" si="6"/>
        <v/>
      </c>
      <c r="C64" s="51" t="str">
        <f t="shared" ca="1" si="7"/>
        <v/>
      </c>
      <c r="D64" s="47" t="str">
        <f t="shared" ca="1" si="8"/>
        <v/>
      </c>
      <c r="E64" s="48" t="str">
        <f ca="1">IF(A64="","",Entry!$J$2)</f>
        <v/>
      </c>
      <c r="F64" s="47" t="str">
        <f t="shared" ca="1" si="9"/>
        <v/>
      </c>
      <c r="G64" s="49"/>
      <c r="H64" s="52" t="str">
        <f t="shared" ca="1" si="10"/>
        <v/>
      </c>
      <c r="I64" s="47" t="str">
        <f t="shared" ca="1" si="11"/>
        <v/>
      </c>
      <c r="J64" s="50"/>
      <c r="K64" s="51" t="str">
        <f t="shared" ca="1" si="12"/>
        <v/>
      </c>
      <c r="L64" s="47" t="str">
        <f t="shared" ca="1" si="13"/>
        <v/>
      </c>
      <c r="M64" s="51" t="str">
        <f t="shared" ca="1" si="14"/>
        <v/>
      </c>
      <c r="N64" s="51" t="str">
        <f t="shared" ca="1" si="15"/>
        <v/>
      </c>
      <c r="O64" s="50"/>
      <c r="P64" s="47"/>
      <c r="Q64" s="40" t="str">
        <f t="shared" ca="1" si="16"/>
        <v/>
      </c>
      <c r="R64" s="47" t="str">
        <f t="shared" ca="1" si="17"/>
        <v/>
      </c>
      <c r="S64" s="49"/>
      <c r="T64" s="52" t="str">
        <f t="shared" ca="1" si="18"/>
        <v/>
      </c>
      <c r="U64" s="47" t="str">
        <f t="shared" ca="1" si="19"/>
        <v/>
      </c>
      <c r="V64" s="50"/>
      <c r="W64" s="51" t="str">
        <f t="shared" ca="1" si="20"/>
        <v/>
      </c>
      <c r="X64" s="47" t="str">
        <f t="shared" ca="1" si="21"/>
        <v/>
      </c>
      <c r="Y64" s="51" t="str">
        <f t="shared" ca="1" si="22"/>
        <v/>
      </c>
      <c r="Z64" s="51" t="str">
        <f t="shared" ca="1" si="23"/>
        <v/>
      </c>
      <c r="AA64" s="50"/>
      <c r="AB64" s="47"/>
      <c r="AC64" s="40" t="str">
        <f t="shared" ca="1" si="0"/>
        <v/>
      </c>
      <c r="AD64" s="47" t="str">
        <f t="shared" ca="1" si="24"/>
        <v/>
      </c>
      <c r="AE64" s="49"/>
      <c r="AF64" s="52" t="str">
        <f t="shared" ca="1" si="52"/>
        <v/>
      </c>
      <c r="AG64" s="47" t="str">
        <f t="shared" ca="1" si="25"/>
        <v/>
      </c>
      <c r="AH64" s="50"/>
      <c r="AI64" s="51" t="str">
        <f t="shared" ca="1" si="26"/>
        <v/>
      </c>
      <c r="AJ64" s="47" t="str">
        <f t="shared" ca="1" si="27"/>
        <v/>
      </c>
      <c r="AK64" s="51" t="str">
        <f t="shared" ca="1" si="28"/>
        <v/>
      </c>
      <c r="AL64" s="51" t="str">
        <f t="shared" ca="1" si="29"/>
        <v/>
      </c>
      <c r="AM64" s="50" t="s">
        <v>222</v>
      </c>
      <c r="AN64" s="47" t="s">
        <v>222</v>
      </c>
      <c r="AO64" s="40" t="str">
        <f t="shared" ca="1" si="1"/>
        <v/>
      </c>
      <c r="AP64" s="47" t="str">
        <f t="shared" ca="1" si="30"/>
        <v/>
      </c>
      <c r="AQ64" s="49"/>
      <c r="AR64" s="52" t="str">
        <f t="shared" ca="1" si="31"/>
        <v/>
      </c>
      <c r="AS64" s="47" t="str">
        <f t="shared" ca="1" si="32"/>
        <v/>
      </c>
      <c r="AT64" s="50"/>
      <c r="AU64" s="51" t="str">
        <f t="shared" ca="1" si="33"/>
        <v/>
      </c>
      <c r="AV64" s="47" t="str">
        <f t="shared" ca="1" si="34"/>
        <v/>
      </c>
      <c r="AW64" s="51" t="str">
        <f t="shared" ca="1" si="35"/>
        <v/>
      </c>
      <c r="AX64" s="51" t="str">
        <f t="shared" ca="1" si="36"/>
        <v/>
      </c>
      <c r="AY64" s="50" t="s">
        <v>222</v>
      </c>
      <c r="AZ64" s="47" t="str">
        <f>IF(Entry!$I72="","",Entry!$I72)</f>
        <v/>
      </c>
      <c r="BA64" s="40" t="str">
        <f t="shared" ca="1" si="2"/>
        <v/>
      </c>
      <c r="BB64" s="47" t="str">
        <f t="shared" ca="1" si="37"/>
        <v/>
      </c>
      <c r="BC64" s="49"/>
      <c r="BD64" s="52" t="str">
        <f t="shared" ca="1" si="38"/>
        <v/>
      </c>
      <c r="BE64" s="47" t="str">
        <f t="shared" ca="1" si="39"/>
        <v/>
      </c>
      <c r="BF64" s="50"/>
      <c r="BG64" s="51" t="str">
        <f t="shared" ca="1" si="40"/>
        <v/>
      </c>
      <c r="BH64" s="47" t="str">
        <f t="shared" ca="1" si="41"/>
        <v/>
      </c>
      <c r="BI64" s="51" t="str">
        <f t="shared" ca="1" si="42"/>
        <v/>
      </c>
      <c r="BJ64" s="51" t="str">
        <f t="shared" ca="1" si="43"/>
        <v/>
      </c>
      <c r="BK64" s="50" t="s">
        <v>222</v>
      </c>
      <c r="BL64" s="47" t="s">
        <v>222</v>
      </c>
      <c r="BM64" s="40" t="str">
        <f t="shared" ca="1" si="3"/>
        <v/>
      </c>
      <c r="BN64" s="47" t="str">
        <f t="shared" ca="1" si="44"/>
        <v/>
      </c>
      <c r="BO64" s="49"/>
      <c r="BP64" s="52" t="str">
        <f t="shared" ca="1" si="45"/>
        <v/>
      </c>
      <c r="BQ64" s="47" t="str">
        <f t="shared" ca="1" si="46"/>
        <v/>
      </c>
      <c r="BR64" s="50"/>
      <c r="BS64" s="51" t="str">
        <f t="shared" ca="1" si="47"/>
        <v/>
      </c>
      <c r="BT64" s="47" t="str">
        <f t="shared" ca="1" si="48"/>
        <v/>
      </c>
      <c r="BU64" s="51" t="str">
        <f t="shared" ca="1" si="49"/>
        <v/>
      </c>
      <c r="BV64" s="51" t="str">
        <f t="shared" ca="1" si="50"/>
        <v/>
      </c>
      <c r="BW64" s="50" t="s">
        <v>222</v>
      </c>
      <c r="BX64" s="47" t="s">
        <v>222</v>
      </c>
      <c r="BY64" s="40" t="str">
        <f t="shared" ca="1" si="4"/>
        <v/>
      </c>
      <c r="BZ64" s="41"/>
      <c r="CA64" s="64"/>
      <c r="CB64" s="65">
        <f t="shared" ca="1" si="51"/>
        <v>0</v>
      </c>
      <c r="CC64" s="66" t="str">
        <f ca="1">IF(A64="","",Entry!$B$3)</f>
        <v/>
      </c>
      <c r="CD64" s="66">
        <f t="shared" si="53"/>
        <v>63</v>
      </c>
      <c r="CH64" s="63" t="str">
        <f>IF('Payroll Form'!G78="","",'Payroll Form'!G78)</f>
        <v/>
      </c>
    </row>
    <row r="65" spans="1:86" x14ac:dyDescent="0.2">
      <c r="A65" s="47" t="str">
        <f t="shared" ca="1" si="5"/>
        <v/>
      </c>
      <c r="B65" s="47" t="str">
        <f t="shared" ca="1" si="6"/>
        <v/>
      </c>
      <c r="C65" s="51" t="str">
        <f t="shared" ca="1" si="7"/>
        <v/>
      </c>
      <c r="D65" s="47" t="str">
        <f t="shared" ca="1" si="8"/>
        <v/>
      </c>
      <c r="E65" s="48" t="str">
        <f ca="1">IF(A65="","",Entry!$J$2)</f>
        <v/>
      </c>
      <c r="F65" s="47" t="str">
        <f t="shared" ca="1" si="9"/>
        <v/>
      </c>
      <c r="G65" s="49"/>
      <c r="H65" s="52" t="str">
        <f t="shared" ca="1" si="10"/>
        <v/>
      </c>
      <c r="I65" s="47" t="str">
        <f t="shared" ca="1" si="11"/>
        <v/>
      </c>
      <c r="J65" s="50"/>
      <c r="K65" s="51" t="str">
        <f t="shared" ca="1" si="12"/>
        <v/>
      </c>
      <c r="L65" s="47" t="str">
        <f t="shared" ca="1" si="13"/>
        <v/>
      </c>
      <c r="M65" s="51" t="str">
        <f t="shared" ca="1" si="14"/>
        <v/>
      </c>
      <c r="N65" s="51" t="str">
        <f t="shared" ca="1" si="15"/>
        <v/>
      </c>
      <c r="O65" s="50"/>
      <c r="P65" s="47"/>
      <c r="Q65" s="40" t="str">
        <f t="shared" ca="1" si="16"/>
        <v/>
      </c>
      <c r="R65" s="47" t="str">
        <f t="shared" ca="1" si="17"/>
        <v/>
      </c>
      <c r="S65" s="49"/>
      <c r="T65" s="52" t="str">
        <f t="shared" ca="1" si="18"/>
        <v/>
      </c>
      <c r="U65" s="47" t="str">
        <f t="shared" ca="1" si="19"/>
        <v/>
      </c>
      <c r="V65" s="50"/>
      <c r="W65" s="51" t="str">
        <f t="shared" ca="1" si="20"/>
        <v/>
      </c>
      <c r="X65" s="47" t="str">
        <f t="shared" ca="1" si="21"/>
        <v/>
      </c>
      <c r="Y65" s="51" t="str">
        <f t="shared" ca="1" si="22"/>
        <v/>
      </c>
      <c r="Z65" s="51" t="str">
        <f t="shared" ca="1" si="23"/>
        <v/>
      </c>
      <c r="AA65" s="50"/>
      <c r="AB65" s="47"/>
      <c r="AC65" s="40" t="str">
        <f t="shared" ca="1" si="0"/>
        <v/>
      </c>
      <c r="AD65" s="47" t="str">
        <f t="shared" ca="1" si="24"/>
        <v/>
      </c>
      <c r="AE65" s="49"/>
      <c r="AF65" s="52" t="str">
        <f t="shared" ca="1" si="52"/>
        <v/>
      </c>
      <c r="AG65" s="47" t="str">
        <f t="shared" ca="1" si="25"/>
        <v/>
      </c>
      <c r="AH65" s="50"/>
      <c r="AI65" s="51" t="str">
        <f t="shared" ca="1" si="26"/>
        <v/>
      </c>
      <c r="AJ65" s="47" t="str">
        <f t="shared" ca="1" si="27"/>
        <v/>
      </c>
      <c r="AK65" s="51" t="str">
        <f t="shared" ca="1" si="28"/>
        <v/>
      </c>
      <c r="AL65" s="51" t="str">
        <f t="shared" ca="1" si="29"/>
        <v/>
      </c>
      <c r="AM65" s="50" t="s">
        <v>222</v>
      </c>
      <c r="AN65" s="47" t="s">
        <v>222</v>
      </c>
      <c r="AO65" s="40" t="str">
        <f t="shared" ca="1" si="1"/>
        <v/>
      </c>
      <c r="AP65" s="47" t="str">
        <f t="shared" ca="1" si="30"/>
        <v/>
      </c>
      <c r="AQ65" s="49"/>
      <c r="AR65" s="52" t="str">
        <f t="shared" ca="1" si="31"/>
        <v/>
      </c>
      <c r="AS65" s="47" t="str">
        <f t="shared" ca="1" si="32"/>
        <v/>
      </c>
      <c r="AT65" s="50"/>
      <c r="AU65" s="51" t="str">
        <f t="shared" ca="1" si="33"/>
        <v/>
      </c>
      <c r="AV65" s="47" t="str">
        <f t="shared" ca="1" si="34"/>
        <v/>
      </c>
      <c r="AW65" s="51" t="str">
        <f t="shared" ca="1" si="35"/>
        <v/>
      </c>
      <c r="AX65" s="51" t="str">
        <f t="shared" ca="1" si="36"/>
        <v/>
      </c>
      <c r="AY65" s="50" t="s">
        <v>222</v>
      </c>
      <c r="AZ65" s="47" t="str">
        <f>IF(Entry!$I73="","",Entry!$I73)</f>
        <v/>
      </c>
      <c r="BA65" s="40" t="str">
        <f t="shared" ca="1" si="2"/>
        <v/>
      </c>
      <c r="BB65" s="47" t="str">
        <f t="shared" ca="1" si="37"/>
        <v/>
      </c>
      <c r="BC65" s="49"/>
      <c r="BD65" s="52" t="str">
        <f t="shared" ca="1" si="38"/>
        <v/>
      </c>
      <c r="BE65" s="47" t="str">
        <f t="shared" ca="1" si="39"/>
        <v/>
      </c>
      <c r="BF65" s="50"/>
      <c r="BG65" s="51" t="str">
        <f t="shared" ca="1" si="40"/>
        <v/>
      </c>
      <c r="BH65" s="47" t="str">
        <f t="shared" ca="1" si="41"/>
        <v/>
      </c>
      <c r="BI65" s="51" t="str">
        <f t="shared" ca="1" si="42"/>
        <v/>
      </c>
      <c r="BJ65" s="51" t="str">
        <f t="shared" ca="1" si="43"/>
        <v/>
      </c>
      <c r="BK65" s="50" t="s">
        <v>222</v>
      </c>
      <c r="BL65" s="47" t="s">
        <v>222</v>
      </c>
      <c r="BM65" s="40" t="str">
        <f t="shared" ca="1" si="3"/>
        <v/>
      </c>
      <c r="BN65" s="47" t="str">
        <f t="shared" ca="1" si="44"/>
        <v/>
      </c>
      <c r="BO65" s="49"/>
      <c r="BP65" s="52" t="str">
        <f t="shared" ca="1" si="45"/>
        <v/>
      </c>
      <c r="BQ65" s="47" t="str">
        <f t="shared" ca="1" si="46"/>
        <v/>
      </c>
      <c r="BR65" s="50"/>
      <c r="BS65" s="51" t="str">
        <f t="shared" ca="1" si="47"/>
        <v/>
      </c>
      <c r="BT65" s="47" t="str">
        <f t="shared" ca="1" si="48"/>
        <v/>
      </c>
      <c r="BU65" s="51" t="str">
        <f t="shared" ca="1" si="49"/>
        <v/>
      </c>
      <c r="BV65" s="51" t="str">
        <f t="shared" ca="1" si="50"/>
        <v/>
      </c>
      <c r="BW65" s="50" t="s">
        <v>222</v>
      </c>
      <c r="BX65" s="47" t="s">
        <v>222</v>
      </c>
      <c r="BY65" s="40" t="str">
        <f t="shared" ca="1" si="4"/>
        <v/>
      </c>
      <c r="BZ65" s="41"/>
      <c r="CA65" s="64"/>
      <c r="CB65" s="65">
        <f t="shared" ca="1" si="51"/>
        <v>0</v>
      </c>
      <c r="CC65" s="66" t="str">
        <f ca="1">IF(A65="","",Entry!$B$3)</f>
        <v/>
      </c>
      <c r="CD65" s="66">
        <f t="shared" si="53"/>
        <v>64</v>
      </c>
      <c r="CH65" s="63" t="str">
        <f>IF('Payroll Form'!G79="","",'Payroll Form'!G79)</f>
        <v/>
      </c>
    </row>
    <row r="66" spans="1:86" x14ac:dyDescent="0.2">
      <c r="A66" s="47" t="str">
        <f t="shared" ca="1" si="5"/>
        <v/>
      </c>
      <c r="B66" s="47" t="str">
        <f t="shared" ca="1" si="6"/>
        <v/>
      </c>
      <c r="C66" s="51" t="str">
        <f t="shared" ca="1" si="7"/>
        <v/>
      </c>
      <c r="D66" s="47" t="str">
        <f t="shared" ca="1" si="8"/>
        <v/>
      </c>
      <c r="E66" s="48" t="str">
        <f ca="1">IF(A66="","",Entry!$J$2)</f>
        <v/>
      </c>
      <c r="F66" s="47" t="str">
        <f t="shared" ca="1" si="9"/>
        <v/>
      </c>
      <c r="G66" s="49"/>
      <c r="H66" s="52" t="str">
        <f t="shared" ca="1" si="10"/>
        <v/>
      </c>
      <c r="I66" s="47" t="str">
        <f t="shared" ca="1" si="11"/>
        <v/>
      </c>
      <c r="J66" s="50"/>
      <c r="K66" s="51" t="str">
        <f t="shared" ca="1" si="12"/>
        <v/>
      </c>
      <c r="L66" s="47" t="str">
        <f t="shared" ca="1" si="13"/>
        <v/>
      </c>
      <c r="M66" s="51" t="str">
        <f t="shared" ca="1" si="14"/>
        <v/>
      </c>
      <c r="N66" s="51" t="str">
        <f t="shared" ca="1" si="15"/>
        <v/>
      </c>
      <c r="O66" s="50"/>
      <c r="P66" s="47"/>
      <c r="Q66" s="40" t="str">
        <f t="shared" ca="1" si="16"/>
        <v/>
      </c>
      <c r="R66" s="47" t="str">
        <f t="shared" ca="1" si="17"/>
        <v/>
      </c>
      <c r="S66" s="49"/>
      <c r="T66" s="52" t="str">
        <f t="shared" ca="1" si="18"/>
        <v/>
      </c>
      <c r="U66" s="47" t="str">
        <f t="shared" ca="1" si="19"/>
        <v/>
      </c>
      <c r="V66" s="50"/>
      <c r="W66" s="51" t="str">
        <f t="shared" ca="1" si="20"/>
        <v/>
      </c>
      <c r="X66" s="47" t="str">
        <f t="shared" ca="1" si="21"/>
        <v/>
      </c>
      <c r="Y66" s="51" t="str">
        <f t="shared" ca="1" si="22"/>
        <v/>
      </c>
      <c r="Z66" s="51" t="str">
        <f t="shared" ca="1" si="23"/>
        <v/>
      </c>
      <c r="AA66" s="50"/>
      <c r="AB66" s="47"/>
      <c r="AC66" s="40" t="str">
        <f t="shared" ref="AC66:AC101" ca="1" si="54">IF(Z66 = "","",INDIRECT(ADDRESS($CD66*7,4,,,"Entry")))</f>
        <v/>
      </c>
      <c r="AD66" s="47" t="str">
        <f t="shared" ca="1" si="24"/>
        <v/>
      </c>
      <c r="AE66" s="49"/>
      <c r="AF66" s="52" t="str">
        <f t="shared" ca="1" si="52"/>
        <v/>
      </c>
      <c r="AG66" s="47" t="str">
        <f t="shared" ca="1" si="25"/>
        <v/>
      </c>
      <c r="AH66" s="50"/>
      <c r="AI66" s="51" t="str">
        <f t="shared" ca="1" si="26"/>
        <v/>
      </c>
      <c r="AJ66" s="47" t="str">
        <f t="shared" ca="1" si="27"/>
        <v/>
      </c>
      <c r="AK66" s="51" t="str">
        <f t="shared" ca="1" si="28"/>
        <v/>
      </c>
      <c r="AL66" s="51" t="str">
        <f t="shared" ca="1" si="29"/>
        <v/>
      </c>
      <c r="AM66" s="50" t="s">
        <v>222</v>
      </c>
      <c r="AN66" s="47" t="s">
        <v>222</v>
      </c>
      <c r="AO66" s="40" t="str">
        <f t="shared" ref="AO66:AO101" ca="1" si="55">IF(AL66 = "","",INDIRECT(ADDRESS($CD66*7,4,,,"Entry")))</f>
        <v/>
      </c>
      <c r="AP66" s="47" t="str">
        <f t="shared" ca="1" si="30"/>
        <v/>
      </c>
      <c r="AQ66" s="49"/>
      <c r="AR66" s="52" t="str">
        <f t="shared" ca="1" si="31"/>
        <v/>
      </c>
      <c r="AS66" s="47" t="str">
        <f t="shared" ca="1" si="32"/>
        <v/>
      </c>
      <c r="AT66" s="50"/>
      <c r="AU66" s="51" t="str">
        <f t="shared" ca="1" si="33"/>
        <v/>
      </c>
      <c r="AV66" s="47" t="str">
        <f t="shared" ca="1" si="34"/>
        <v/>
      </c>
      <c r="AW66" s="51" t="str">
        <f t="shared" ca="1" si="35"/>
        <v/>
      </c>
      <c r="AX66" s="51" t="str">
        <f t="shared" ca="1" si="36"/>
        <v/>
      </c>
      <c r="AY66" s="50" t="s">
        <v>222</v>
      </c>
      <c r="AZ66" s="47" t="str">
        <f>IF(Entry!$I74="","",Entry!$I74)</f>
        <v/>
      </c>
      <c r="BA66" s="40" t="str">
        <f t="shared" ref="BA66:BA101" ca="1" si="56">IF(AX66 = "","",INDIRECT(ADDRESS($CD66*7,4,,,"Entry")))</f>
        <v/>
      </c>
      <c r="BB66" s="47" t="str">
        <f t="shared" ca="1" si="37"/>
        <v/>
      </c>
      <c r="BC66" s="49"/>
      <c r="BD66" s="52" t="str">
        <f t="shared" ca="1" si="38"/>
        <v/>
      </c>
      <c r="BE66" s="47" t="str">
        <f t="shared" ca="1" si="39"/>
        <v/>
      </c>
      <c r="BF66" s="50"/>
      <c r="BG66" s="51" t="str">
        <f t="shared" ca="1" si="40"/>
        <v/>
      </c>
      <c r="BH66" s="47" t="str">
        <f t="shared" ca="1" si="41"/>
        <v/>
      </c>
      <c r="BI66" s="51" t="str">
        <f t="shared" ca="1" si="42"/>
        <v/>
      </c>
      <c r="BJ66" s="51" t="str">
        <f t="shared" ca="1" si="43"/>
        <v/>
      </c>
      <c r="BK66" s="50" t="s">
        <v>222</v>
      </c>
      <c r="BL66" s="47" t="s">
        <v>222</v>
      </c>
      <c r="BM66" s="40" t="str">
        <f t="shared" ref="BM66:BM101" ca="1" si="57">IF(BJ66 = "","",INDIRECT(ADDRESS($CD66*7,4,,,"Entry")))</f>
        <v/>
      </c>
      <c r="BN66" s="47" t="str">
        <f t="shared" ca="1" si="44"/>
        <v/>
      </c>
      <c r="BO66" s="49"/>
      <c r="BP66" s="52" t="str">
        <f t="shared" ca="1" si="45"/>
        <v/>
      </c>
      <c r="BQ66" s="47" t="str">
        <f t="shared" ca="1" si="46"/>
        <v/>
      </c>
      <c r="BR66" s="50"/>
      <c r="BS66" s="51" t="str">
        <f t="shared" ca="1" si="47"/>
        <v/>
      </c>
      <c r="BT66" s="47" t="str">
        <f t="shared" ca="1" si="48"/>
        <v/>
      </c>
      <c r="BU66" s="51" t="str">
        <f t="shared" ca="1" si="49"/>
        <v/>
      </c>
      <c r="BV66" s="51" t="str">
        <f t="shared" ca="1" si="50"/>
        <v/>
      </c>
      <c r="BW66" s="50" t="s">
        <v>222</v>
      </c>
      <c r="BX66" s="47" t="s">
        <v>222</v>
      </c>
      <c r="BY66" s="40" t="str">
        <f t="shared" ref="BY66:BY101" ca="1" si="58">IF(BV66 = "","",INDIRECT(ADDRESS($CD66*7,4,,,"Entry")))</f>
        <v/>
      </c>
      <c r="BZ66" s="41"/>
      <c r="CA66" s="64"/>
      <c r="CB66" s="65">
        <f t="shared" ca="1" si="51"/>
        <v>0</v>
      </c>
      <c r="CC66" s="66" t="str">
        <f ca="1">IF(A66="","",Entry!$B$3)</f>
        <v/>
      </c>
      <c r="CD66" s="66">
        <f t="shared" si="53"/>
        <v>65</v>
      </c>
      <c r="CH66" s="63" t="str">
        <f>IF('Payroll Form'!G80="","",'Payroll Form'!G80)</f>
        <v/>
      </c>
    </row>
    <row r="67" spans="1:86" x14ac:dyDescent="0.2">
      <c r="A67" s="47" t="str">
        <f t="shared" ref="A67:A101" ca="1" si="59">IF(C67&lt;&gt;"","x","")</f>
        <v/>
      </c>
      <c r="B67" s="47" t="str">
        <f t="shared" ref="B67:B101" ca="1" si="60">IF(C67&lt;&gt;"",9100,"")</f>
        <v/>
      </c>
      <c r="C67" s="51" t="str">
        <f t="shared" ref="C67:C101" ca="1" si="61">IF(INDIRECT(ADDRESS(CD67*7,2,,,"Entry"))="","",INDIRECT(ADDRESS(CD67*7,2,,,"Entry")))</f>
        <v/>
      </c>
      <c r="D67" s="47" t="str">
        <f t="shared" ref="D67:D101" ca="1" si="62">IF(H67="","","PNC")</f>
        <v/>
      </c>
      <c r="E67" s="48" t="str">
        <f ca="1">IF(A67="","",Entry!$J$2)</f>
        <v/>
      </c>
      <c r="F67" s="47" t="str">
        <f t="shared" ref="F67:F101" ca="1" si="63">IF(H67="","","XXX")</f>
        <v/>
      </c>
      <c r="G67" s="49"/>
      <c r="H67" s="52" t="str">
        <f t="shared" ref="H67:H101" ca="1" si="64">IF(INDIRECT(ADDRESS(CD67*7,10,,,"Entry"))="","",ROUND(INDIRECT(ADDRESS(CD67*7,10,,,"Entry")),2))</f>
        <v/>
      </c>
      <c r="I67" s="47" t="str">
        <f t="shared" ref="I67:I101" ca="1" si="65">IF(H67="","","N")</f>
        <v/>
      </c>
      <c r="J67" s="50"/>
      <c r="K67" s="51" t="str">
        <f t="shared" ref="K67:K101" ca="1" si="66">IF(INDIRECT(ADDRESS($CD67*7,5,,,"Entry"))="","",INDIRECT(ADDRESS($CD67*7,5,,,"Entry")))</f>
        <v/>
      </c>
      <c r="L67" s="47" t="str">
        <f t="shared" ref="L67:L101" ca="1" si="67">IF(M67="","",IF(M67&lt;99999,"5900","9100"))</f>
        <v/>
      </c>
      <c r="M67" s="51" t="str">
        <f t="shared" ref="M67:M101" ca="1" si="68">IF(INDIRECT(ADDRESS($CD67*7,6,,,"Entry"))="","",INDIRECT(ADDRESS($CD67*7,6,,,"Entry")))</f>
        <v/>
      </c>
      <c r="N67" s="51" t="str">
        <f t="shared" ref="N67:N101" ca="1" si="69">IF(INDIRECT(ADDRESS($CD67*7,7,,,"Entry"))="","",INDIRECT(ADDRESS($CD67*7,7,,,"Entry")))</f>
        <v/>
      </c>
      <c r="O67" s="50"/>
      <c r="P67" s="47"/>
      <c r="Q67" s="40" t="str">
        <f t="shared" ref="Q67:Q101" ca="1" si="70">IF(INDIRECT(ADDRESS($CD67*7,4,,,"Entry"))="","",INDIRECT(ADDRESS($CD67*7,4,,,"Entry")))</f>
        <v/>
      </c>
      <c r="R67" s="47" t="str">
        <f t="shared" ref="R67:R101" ca="1" si="71">IF(T67="","","XXX")</f>
        <v/>
      </c>
      <c r="S67" s="49"/>
      <c r="T67" s="52" t="str">
        <f t="shared" ref="T67:T101" ca="1" si="72">IF(INDIRECT(ADDRESS($CD67*7+1,10,,,"Entry"))="","",ROUND(INDIRECT(ADDRESS($CD67*7+1,10,,,"Entry")),2))</f>
        <v/>
      </c>
      <c r="U67" s="47" t="str">
        <f t="shared" ref="U67:U101" ca="1" si="73">IF(T67="","","N")</f>
        <v/>
      </c>
      <c r="V67" s="50"/>
      <c r="W67" s="51" t="str">
        <f t="shared" ref="W67:W101" ca="1" si="74">IF(INDIRECT(ADDRESS($CD67*7+1,5,,,"Entry"))="","",INDIRECT(ADDRESS($CD67*7+1,5,,,"Entry")))</f>
        <v/>
      </c>
      <c r="X67" s="47" t="str">
        <f t="shared" ref="X67:X101" ca="1" si="75">IF(Y67="","",IF(Y67&lt;99999,"5900","9100"))</f>
        <v/>
      </c>
      <c r="Y67" s="51" t="str">
        <f t="shared" ref="Y67:Y101" ca="1" si="76">IF(INDIRECT(ADDRESS($CD67*7+1,6,,,"Entry"))="","",INDIRECT(ADDRESS($CD67*7+1,6,,,"Entry")))</f>
        <v/>
      </c>
      <c r="Z67" s="51" t="str">
        <f t="shared" ref="Z67:Z101" ca="1" si="77">IF(INDIRECT(ADDRESS($CD67*7+1,7,,,"Entry"))="","",INDIRECT(ADDRESS($CD67*7+1,7,,,"Entry")))</f>
        <v/>
      </c>
      <c r="AA67" s="50"/>
      <c r="AB67" s="47"/>
      <c r="AC67" s="40" t="str">
        <f t="shared" ca="1" si="54"/>
        <v/>
      </c>
      <c r="AD67" s="47" t="str">
        <f t="shared" ref="AD67:AD99" ca="1" si="78">IF(AF67="","","XXX")</f>
        <v/>
      </c>
      <c r="AE67" s="49"/>
      <c r="AF67" s="52" t="str">
        <f t="shared" ca="1" si="52"/>
        <v/>
      </c>
      <c r="AG67" s="47" t="str">
        <f t="shared" ref="AG67:AG101" ca="1" si="79">IF(AF67="","","N")</f>
        <v/>
      </c>
      <c r="AH67" s="50"/>
      <c r="AI67" s="51" t="str">
        <f t="shared" ref="AI67:AI101" ca="1" si="80">IF(INDIRECT(ADDRESS($CD67*7+2,5,,,"Entry"))="","",INDIRECT(ADDRESS($CD67*7+2,5,,,"Entry")))</f>
        <v/>
      </c>
      <c r="AJ67" s="47" t="str">
        <f t="shared" ref="AJ67:AJ101" ca="1" si="81">IF(AK67="","",IF(AK67&lt;99999,"5900","9100"))</f>
        <v/>
      </c>
      <c r="AK67" s="51" t="str">
        <f t="shared" ref="AK67:AK101" ca="1" si="82">IF(INDIRECT(ADDRESS($CD67*7+2,6,,,"Entry"))="","",INDIRECT(ADDRESS($CD67*7+2,6,,,"Entry")))</f>
        <v/>
      </c>
      <c r="AL67" s="51" t="str">
        <f t="shared" ref="AL67:AL101" ca="1" si="83">IF(INDIRECT(ADDRESS($CD67*7+2,7,,,"Entry"))="","",INDIRECT(ADDRESS($CD67*7+2,7,,,"Entry")))</f>
        <v/>
      </c>
      <c r="AM67" s="50" t="s">
        <v>222</v>
      </c>
      <c r="AN67" s="47" t="s">
        <v>222</v>
      </c>
      <c r="AO67" s="40" t="str">
        <f t="shared" ca="1" si="55"/>
        <v/>
      </c>
      <c r="AP67" s="47" t="str">
        <f t="shared" ref="AP67:AP99" ca="1" si="84">IF(AR67="","","XXX")</f>
        <v/>
      </c>
      <c r="AQ67" s="49"/>
      <c r="AR67" s="52" t="str">
        <f t="shared" ref="AR67:AR101" ca="1" si="85">IF(INDIRECT(ADDRESS($CD67*7+3,10,,,"Entry"))="","",ROUND(INDIRECT(ADDRESS($CD67*7+3,10,,,"Entry")),2))</f>
        <v/>
      </c>
      <c r="AS67" s="47" t="str">
        <f t="shared" ref="AS67:AS101" ca="1" si="86">IF(AR67="","","N")</f>
        <v/>
      </c>
      <c r="AT67" s="50"/>
      <c r="AU67" s="51" t="str">
        <f t="shared" ref="AU67:AU101" ca="1" si="87">IF(INDIRECT(ADDRESS($CD67*7+3,5,,,"Entry"))="","",INDIRECT(ADDRESS($CD67*7+3,5,,,"Entry")))</f>
        <v/>
      </c>
      <c r="AV67" s="47" t="str">
        <f t="shared" ref="AV67:AV101" ca="1" si="88">IF(AW67="","",IF(AW67&lt;99999,"5900","9100"))</f>
        <v/>
      </c>
      <c r="AW67" s="51" t="str">
        <f t="shared" ref="AW67:AW101" ca="1" si="89">IF(INDIRECT(ADDRESS($CD67*7+3,6,,,"Entry"))="","",INDIRECT(ADDRESS($CD67*7+3,6,,,"Entry")))</f>
        <v/>
      </c>
      <c r="AX67" s="51" t="str">
        <f t="shared" ref="AX67:AX101" ca="1" si="90">IF(INDIRECT(ADDRESS($CD67*7+3,7,,,"Entry"))="","",INDIRECT(ADDRESS($CD67*7+3,7,,,"Entry")))</f>
        <v/>
      </c>
      <c r="AY67" s="50" t="s">
        <v>222</v>
      </c>
      <c r="AZ67" s="47" t="str">
        <f>IF(Entry!$I75="","",Entry!$I75)</f>
        <v/>
      </c>
      <c r="BA67" s="40" t="str">
        <f t="shared" ca="1" si="56"/>
        <v/>
      </c>
      <c r="BB67" s="47" t="str">
        <f t="shared" ref="BB67:BB99" ca="1" si="91">IF(BD67="","","XXX")</f>
        <v/>
      </c>
      <c r="BC67" s="49"/>
      <c r="BD67" s="52" t="str">
        <f t="shared" ref="BD67:BD101" ca="1" si="92">IF(INDIRECT(ADDRESS($CD67*7+4,10,,,"Entry"))="","",ROUND(INDIRECT(ADDRESS($CD67*7+4,10,,,"Entry")),2))</f>
        <v/>
      </c>
      <c r="BE67" s="47" t="str">
        <f t="shared" ref="BE67:BE101" ca="1" si="93">IF(BD67="","","N")</f>
        <v/>
      </c>
      <c r="BF67" s="50"/>
      <c r="BG67" s="51" t="str">
        <f t="shared" ref="BG67:BG101" ca="1" si="94">IF(INDIRECT(ADDRESS($CD67*7+4,5,,,"Entry"))="","",INDIRECT(ADDRESS($CD67*7+4,5,,,"Entry")))</f>
        <v/>
      </c>
      <c r="BH67" s="47" t="str">
        <f t="shared" ref="BH67:BH101" ca="1" si="95">IF(BI67="","",IF(BI67&lt;99999,"5900","9100"))</f>
        <v/>
      </c>
      <c r="BI67" s="51" t="str">
        <f t="shared" ref="BI67:BI101" ca="1" si="96">IF(INDIRECT(ADDRESS($CD67*7+4,6,,,"Entry"))="","",INDIRECT(ADDRESS($CD67*7+4,6,,,"Entry")))</f>
        <v/>
      </c>
      <c r="BJ67" s="51" t="str">
        <f t="shared" ref="BJ67:BJ101" ca="1" si="97">IF(INDIRECT(ADDRESS($CD67*7+4,7,,,"Entry"))="","",INDIRECT(ADDRESS($CD67*7+4,7,,,"Entry")))</f>
        <v/>
      </c>
      <c r="BK67" s="50" t="s">
        <v>222</v>
      </c>
      <c r="BL67" s="47" t="s">
        <v>222</v>
      </c>
      <c r="BM67" s="40" t="str">
        <f t="shared" ca="1" si="57"/>
        <v/>
      </c>
      <c r="BN67" s="47" t="str">
        <f t="shared" ref="BN67:BN99" ca="1" si="98">IF(BP67="","","XXX")</f>
        <v/>
      </c>
      <c r="BO67" s="49"/>
      <c r="BP67" s="52" t="str">
        <f t="shared" ref="BP67:BP101" ca="1" si="99">IF(INDIRECT(ADDRESS($CD67*7+5,10,,,"Entry"))="","",ROUND(INDIRECT(ADDRESS($CD67*7+5,10,,,"Entry")),2))</f>
        <v/>
      </c>
      <c r="BQ67" s="47" t="str">
        <f t="shared" ref="BQ67:BQ101" ca="1" si="100">IF(BP67="","","N")</f>
        <v/>
      </c>
      <c r="BR67" s="50"/>
      <c r="BS67" s="51" t="str">
        <f t="shared" ref="BS67:BS101" ca="1" si="101">IF(INDIRECT(ADDRESS($CD67*7+5,5,,,"Entry"))="","",INDIRECT(ADDRESS($CD67*7+5,5,,,"Entry")))</f>
        <v/>
      </c>
      <c r="BT67" s="47" t="str">
        <f t="shared" ref="BT67:BT101" ca="1" si="102">IF(BU67="","",IF(BU67&lt;99999,"5900","9100"))</f>
        <v/>
      </c>
      <c r="BU67" s="51" t="str">
        <f t="shared" ref="BU67:BU101" ca="1" si="103">IF(INDIRECT(ADDRESS($CD67*7+5,6,,,"Entry"))="","",INDIRECT(ADDRESS($CD67*7+5,6,,,"Entry")))</f>
        <v/>
      </c>
      <c r="BV67" s="51" t="str">
        <f t="shared" ref="BV67:BV101" ca="1" si="104">IF(INDIRECT(ADDRESS($CD67*7+5,7,,,"Entry"))="","",INDIRECT(ADDRESS($CD67*7+5,7,,,"Entry")))</f>
        <v/>
      </c>
      <c r="BW67" s="50" t="s">
        <v>222</v>
      </c>
      <c r="BX67" s="47" t="s">
        <v>222</v>
      </c>
      <c r="BY67" s="40" t="str">
        <f t="shared" ca="1" si="58"/>
        <v/>
      </c>
      <c r="BZ67" s="41"/>
      <c r="CA67" s="64"/>
      <c r="CB67" s="65">
        <f t="shared" ref="CB67:CB101" ca="1" si="105">SUM(H67,T67,AF67,AR67,BD67,BP67)</f>
        <v>0</v>
      </c>
      <c r="CC67" s="66" t="str">
        <f ca="1">IF(A67="","",Entry!$B$3)</f>
        <v/>
      </c>
      <c r="CD67" s="66">
        <f t="shared" si="53"/>
        <v>66</v>
      </c>
      <c r="CH67" s="63" t="str">
        <f>IF('Payroll Form'!G81="","",'Payroll Form'!G81)</f>
        <v/>
      </c>
    </row>
    <row r="68" spans="1:86" x14ac:dyDescent="0.2">
      <c r="A68" s="47" t="str">
        <f t="shared" ca="1" si="59"/>
        <v/>
      </c>
      <c r="B68" s="47" t="str">
        <f t="shared" ca="1" si="60"/>
        <v/>
      </c>
      <c r="C68" s="51" t="str">
        <f t="shared" ca="1" si="61"/>
        <v/>
      </c>
      <c r="D68" s="47" t="str">
        <f t="shared" ca="1" si="62"/>
        <v/>
      </c>
      <c r="E68" s="48" t="str">
        <f ca="1">IF(A68="","",Entry!$J$2)</f>
        <v/>
      </c>
      <c r="F68" s="47" t="str">
        <f t="shared" ca="1" si="63"/>
        <v/>
      </c>
      <c r="G68" s="49"/>
      <c r="H68" s="52" t="str">
        <f t="shared" ca="1" si="64"/>
        <v/>
      </c>
      <c r="I68" s="47" t="str">
        <f t="shared" ca="1" si="65"/>
        <v/>
      </c>
      <c r="J68" s="50"/>
      <c r="K68" s="51" t="str">
        <f t="shared" ca="1" si="66"/>
        <v/>
      </c>
      <c r="L68" s="47" t="str">
        <f t="shared" ca="1" si="67"/>
        <v/>
      </c>
      <c r="M68" s="51" t="str">
        <f t="shared" ca="1" si="68"/>
        <v/>
      </c>
      <c r="N68" s="51" t="str">
        <f t="shared" ca="1" si="69"/>
        <v/>
      </c>
      <c r="O68" s="50"/>
      <c r="P68" s="47"/>
      <c r="Q68" s="40" t="str">
        <f t="shared" ca="1" si="70"/>
        <v/>
      </c>
      <c r="R68" s="47" t="str">
        <f t="shared" ca="1" si="71"/>
        <v/>
      </c>
      <c r="S68" s="49"/>
      <c r="T68" s="52" t="str">
        <f t="shared" ca="1" si="72"/>
        <v/>
      </c>
      <c r="U68" s="47" t="str">
        <f t="shared" ca="1" si="73"/>
        <v/>
      </c>
      <c r="V68" s="50"/>
      <c r="W68" s="51" t="str">
        <f t="shared" ca="1" si="74"/>
        <v/>
      </c>
      <c r="X68" s="47" t="str">
        <f t="shared" ca="1" si="75"/>
        <v/>
      </c>
      <c r="Y68" s="51" t="str">
        <f t="shared" ca="1" si="76"/>
        <v/>
      </c>
      <c r="Z68" s="51" t="str">
        <f t="shared" ca="1" si="77"/>
        <v/>
      </c>
      <c r="AA68" s="50"/>
      <c r="AB68" s="47"/>
      <c r="AC68" s="40" t="str">
        <f t="shared" ca="1" si="54"/>
        <v/>
      </c>
      <c r="AD68" s="47" t="str">
        <f t="shared" ca="1" si="78"/>
        <v/>
      </c>
      <c r="AE68" s="49"/>
      <c r="AF68" s="52" t="str">
        <f t="shared" ref="AF68:AF101" ca="1" si="106">IF(INDIRECT(ADDRESS($CD68*7+2,10,,,"Entry"))="","",ROUND(INDIRECT(ADDRESS($CD68*7+2,10,,,"Entry")),2))</f>
        <v/>
      </c>
      <c r="AG68" s="47" t="str">
        <f t="shared" ca="1" si="79"/>
        <v/>
      </c>
      <c r="AH68" s="50"/>
      <c r="AI68" s="51" t="str">
        <f t="shared" ca="1" si="80"/>
        <v/>
      </c>
      <c r="AJ68" s="47" t="str">
        <f t="shared" ca="1" si="81"/>
        <v/>
      </c>
      <c r="AK68" s="51" t="str">
        <f t="shared" ca="1" si="82"/>
        <v/>
      </c>
      <c r="AL68" s="51" t="str">
        <f t="shared" ca="1" si="83"/>
        <v/>
      </c>
      <c r="AM68" s="50" t="s">
        <v>222</v>
      </c>
      <c r="AN68" s="47" t="s">
        <v>222</v>
      </c>
      <c r="AO68" s="40" t="str">
        <f t="shared" ca="1" si="55"/>
        <v/>
      </c>
      <c r="AP68" s="47" t="str">
        <f t="shared" ca="1" si="84"/>
        <v/>
      </c>
      <c r="AQ68" s="49"/>
      <c r="AR68" s="52" t="str">
        <f t="shared" ca="1" si="85"/>
        <v/>
      </c>
      <c r="AS68" s="47" t="str">
        <f t="shared" ca="1" si="86"/>
        <v/>
      </c>
      <c r="AT68" s="50"/>
      <c r="AU68" s="51" t="str">
        <f t="shared" ca="1" si="87"/>
        <v/>
      </c>
      <c r="AV68" s="47" t="str">
        <f t="shared" ca="1" si="88"/>
        <v/>
      </c>
      <c r="AW68" s="51" t="str">
        <f t="shared" ca="1" si="89"/>
        <v/>
      </c>
      <c r="AX68" s="51" t="str">
        <f t="shared" ca="1" si="90"/>
        <v/>
      </c>
      <c r="AY68" s="50" t="s">
        <v>222</v>
      </c>
      <c r="AZ68" s="47" t="str">
        <f>IF(Entry!$I76="","",Entry!$I76)</f>
        <v/>
      </c>
      <c r="BA68" s="40" t="str">
        <f t="shared" ca="1" si="56"/>
        <v/>
      </c>
      <c r="BB68" s="47" t="str">
        <f t="shared" ca="1" si="91"/>
        <v/>
      </c>
      <c r="BC68" s="49"/>
      <c r="BD68" s="52" t="str">
        <f t="shared" ca="1" si="92"/>
        <v/>
      </c>
      <c r="BE68" s="47" t="str">
        <f t="shared" ca="1" si="93"/>
        <v/>
      </c>
      <c r="BF68" s="50"/>
      <c r="BG68" s="51" t="str">
        <f t="shared" ca="1" si="94"/>
        <v/>
      </c>
      <c r="BH68" s="47" t="str">
        <f t="shared" ca="1" si="95"/>
        <v/>
      </c>
      <c r="BI68" s="51" t="str">
        <f t="shared" ca="1" si="96"/>
        <v/>
      </c>
      <c r="BJ68" s="51" t="str">
        <f t="shared" ca="1" si="97"/>
        <v/>
      </c>
      <c r="BK68" s="50" t="s">
        <v>222</v>
      </c>
      <c r="BL68" s="47" t="s">
        <v>222</v>
      </c>
      <c r="BM68" s="40" t="str">
        <f t="shared" ca="1" si="57"/>
        <v/>
      </c>
      <c r="BN68" s="47" t="str">
        <f t="shared" ca="1" si="98"/>
        <v/>
      </c>
      <c r="BO68" s="49"/>
      <c r="BP68" s="52" t="str">
        <f t="shared" ca="1" si="99"/>
        <v/>
      </c>
      <c r="BQ68" s="47" t="str">
        <f t="shared" ca="1" si="100"/>
        <v/>
      </c>
      <c r="BR68" s="50"/>
      <c r="BS68" s="51" t="str">
        <f t="shared" ca="1" si="101"/>
        <v/>
      </c>
      <c r="BT68" s="47" t="str">
        <f t="shared" ca="1" si="102"/>
        <v/>
      </c>
      <c r="BU68" s="51" t="str">
        <f t="shared" ca="1" si="103"/>
        <v/>
      </c>
      <c r="BV68" s="51" t="str">
        <f t="shared" ca="1" si="104"/>
        <v/>
      </c>
      <c r="BW68" s="50" t="s">
        <v>222</v>
      </c>
      <c r="BX68" s="47" t="s">
        <v>222</v>
      </c>
      <c r="BY68" s="40" t="str">
        <f t="shared" ca="1" si="58"/>
        <v/>
      </c>
      <c r="BZ68" s="41"/>
      <c r="CA68" s="64"/>
      <c r="CB68" s="65">
        <f t="shared" ca="1" si="105"/>
        <v>0</v>
      </c>
      <c r="CC68" s="66" t="str">
        <f ca="1">IF(A68="","",Entry!$B$3)</f>
        <v/>
      </c>
      <c r="CD68" s="66">
        <f t="shared" ref="CD68:CD101" si="107">CD67+1</f>
        <v>67</v>
      </c>
      <c r="CH68" s="63" t="str">
        <f>IF('Payroll Form'!G82="","",'Payroll Form'!G82)</f>
        <v/>
      </c>
    </row>
    <row r="69" spans="1:86" x14ac:dyDescent="0.2">
      <c r="A69" s="47" t="str">
        <f t="shared" ca="1" si="59"/>
        <v/>
      </c>
      <c r="B69" s="47" t="str">
        <f t="shared" ca="1" si="60"/>
        <v/>
      </c>
      <c r="C69" s="51" t="str">
        <f t="shared" ca="1" si="61"/>
        <v/>
      </c>
      <c r="D69" s="47" t="str">
        <f t="shared" ca="1" si="62"/>
        <v/>
      </c>
      <c r="E69" s="48" t="str">
        <f ca="1">IF(A69="","",Entry!$J$2)</f>
        <v/>
      </c>
      <c r="F69" s="47" t="str">
        <f t="shared" ca="1" si="63"/>
        <v/>
      </c>
      <c r="G69" s="49"/>
      <c r="H69" s="52" t="str">
        <f t="shared" ca="1" si="64"/>
        <v/>
      </c>
      <c r="I69" s="47" t="str">
        <f t="shared" ca="1" si="65"/>
        <v/>
      </c>
      <c r="J69" s="50"/>
      <c r="K69" s="51" t="str">
        <f t="shared" ca="1" si="66"/>
        <v/>
      </c>
      <c r="L69" s="47" t="str">
        <f t="shared" ca="1" si="67"/>
        <v/>
      </c>
      <c r="M69" s="51" t="str">
        <f t="shared" ca="1" si="68"/>
        <v/>
      </c>
      <c r="N69" s="51" t="str">
        <f t="shared" ca="1" si="69"/>
        <v/>
      </c>
      <c r="O69" s="50"/>
      <c r="P69" s="47"/>
      <c r="Q69" s="40" t="str">
        <f t="shared" ca="1" si="70"/>
        <v/>
      </c>
      <c r="R69" s="47" t="str">
        <f t="shared" ca="1" si="71"/>
        <v/>
      </c>
      <c r="S69" s="49"/>
      <c r="T69" s="52" t="str">
        <f t="shared" ca="1" si="72"/>
        <v/>
      </c>
      <c r="U69" s="47" t="str">
        <f t="shared" ca="1" si="73"/>
        <v/>
      </c>
      <c r="V69" s="50"/>
      <c r="W69" s="51" t="str">
        <f t="shared" ca="1" si="74"/>
        <v/>
      </c>
      <c r="X69" s="47" t="str">
        <f t="shared" ca="1" si="75"/>
        <v/>
      </c>
      <c r="Y69" s="51" t="str">
        <f t="shared" ca="1" si="76"/>
        <v/>
      </c>
      <c r="Z69" s="51" t="str">
        <f t="shared" ca="1" si="77"/>
        <v/>
      </c>
      <c r="AA69" s="50"/>
      <c r="AB69" s="47"/>
      <c r="AC69" s="40" t="str">
        <f t="shared" ca="1" si="54"/>
        <v/>
      </c>
      <c r="AD69" s="47" t="str">
        <f t="shared" ca="1" si="78"/>
        <v/>
      </c>
      <c r="AE69" s="49"/>
      <c r="AF69" s="52" t="str">
        <f t="shared" ca="1" si="106"/>
        <v/>
      </c>
      <c r="AG69" s="47" t="str">
        <f t="shared" ca="1" si="79"/>
        <v/>
      </c>
      <c r="AH69" s="50"/>
      <c r="AI69" s="51" t="str">
        <f t="shared" ca="1" si="80"/>
        <v/>
      </c>
      <c r="AJ69" s="47" t="str">
        <f t="shared" ca="1" si="81"/>
        <v/>
      </c>
      <c r="AK69" s="51" t="str">
        <f t="shared" ca="1" si="82"/>
        <v/>
      </c>
      <c r="AL69" s="51" t="str">
        <f t="shared" ca="1" si="83"/>
        <v/>
      </c>
      <c r="AM69" s="50" t="s">
        <v>222</v>
      </c>
      <c r="AN69" s="47" t="s">
        <v>222</v>
      </c>
      <c r="AO69" s="40" t="str">
        <f t="shared" ca="1" si="55"/>
        <v/>
      </c>
      <c r="AP69" s="47" t="str">
        <f t="shared" ca="1" si="84"/>
        <v/>
      </c>
      <c r="AQ69" s="49"/>
      <c r="AR69" s="52" t="str">
        <f t="shared" ca="1" si="85"/>
        <v/>
      </c>
      <c r="AS69" s="47" t="str">
        <f t="shared" ca="1" si="86"/>
        <v/>
      </c>
      <c r="AT69" s="50"/>
      <c r="AU69" s="51" t="str">
        <f t="shared" ca="1" si="87"/>
        <v/>
      </c>
      <c r="AV69" s="47" t="str">
        <f t="shared" ca="1" si="88"/>
        <v/>
      </c>
      <c r="AW69" s="51" t="str">
        <f t="shared" ca="1" si="89"/>
        <v/>
      </c>
      <c r="AX69" s="51" t="str">
        <f t="shared" ca="1" si="90"/>
        <v/>
      </c>
      <c r="AY69" s="50" t="s">
        <v>222</v>
      </c>
      <c r="AZ69" s="47" t="str">
        <f>IF(Entry!$I77="","",Entry!$I77)</f>
        <v/>
      </c>
      <c r="BA69" s="40" t="str">
        <f t="shared" ca="1" si="56"/>
        <v/>
      </c>
      <c r="BB69" s="47" t="str">
        <f t="shared" ca="1" si="91"/>
        <v/>
      </c>
      <c r="BC69" s="49"/>
      <c r="BD69" s="52" t="str">
        <f t="shared" ca="1" si="92"/>
        <v/>
      </c>
      <c r="BE69" s="47" t="str">
        <f t="shared" ca="1" si="93"/>
        <v/>
      </c>
      <c r="BF69" s="50"/>
      <c r="BG69" s="51" t="str">
        <f t="shared" ca="1" si="94"/>
        <v/>
      </c>
      <c r="BH69" s="47" t="str">
        <f t="shared" ca="1" si="95"/>
        <v/>
      </c>
      <c r="BI69" s="51" t="str">
        <f t="shared" ca="1" si="96"/>
        <v/>
      </c>
      <c r="BJ69" s="51" t="str">
        <f t="shared" ca="1" si="97"/>
        <v/>
      </c>
      <c r="BK69" s="50" t="s">
        <v>222</v>
      </c>
      <c r="BL69" s="47" t="s">
        <v>222</v>
      </c>
      <c r="BM69" s="40" t="str">
        <f t="shared" ca="1" si="57"/>
        <v/>
      </c>
      <c r="BN69" s="47" t="str">
        <f t="shared" ca="1" si="98"/>
        <v/>
      </c>
      <c r="BO69" s="49"/>
      <c r="BP69" s="52" t="str">
        <f t="shared" ca="1" si="99"/>
        <v/>
      </c>
      <c r="BQ69" s="47" t="str">
        <f t="shared" ca="1" si="100"/>
        <v/>
      </c>
      <c r="BR69" s="50"/>
      <c r="BS69" s="51" t="str">
        <f t="shared" ca="1" si="101"/>
        <v/>
      </c>
      <c r="BT69" s="47" t="str">
        <f t="shared" ca="1" si="102"/>
        <v/>
      </c>
      <c r="BU69" s="51" t="str">
        <f t="shared" ca="1" si="103"/>
        <v/>
      </c>
      <c r="BV69" s="51" t="str">
        <f t="shared" ca="1" si="104"/>
        <v/>
      </c>
      <c r="BW69" s="50" t="s">
        <v>222</v>
      </c>
      <c r="BX69" s="47" t="s">
        <v>222</v>
      </c>
      <c r="BY69" s="40" t="str">
        <f t="shared" ca="1" si="58"/>
        <v/>
      </c>
      <c r="BZ69" s="41"/>
      <c r="CA69" s="64"/>
      <c r="CB69" s="65">
        <f t="shared" ca="1" si="105"/>
        <v>0</v>
      </c>
      <c r="CC69" s="66" t="str">
        <f ca="1">IF(A69="","",Entry!$B$3)</f>
        <v/>
      </c>
      <c r="CD69" s="66">
        <f t="shared" si="107"/>
        <v>68</v>
      </c>
      <c r="CH69" s="63" t="str">
        <f>IF('Payroll Form'!G83="","",'Payroll Form'!G83)</f>
        <v/>
      </c>
    </row>
    <row r="70" spans="1:86" x14ac:dyDescent="0.2">
      <c r="A70" s="47" t="str">
        <f t="shared" ca="1" si="59"/>
        <v/>
      </c>
      <c r="B70" s="47" t="str">
        <f t="shared" ca="1" si="60"/>
        <v/>
      </c>
      <c r="C70" s="51" t="str">
        <f t="shared" ca="1" si="61"/>
        <v/>
      </c>
      <c r="D70" s="47" t="str">
        <f t="shared" ca="1" si="62"/>
        <v/>
      </c>
      <c r="E70" s="48" t="str">
        <f ca="1">IF(A70="","",Entry!$J$2)</f>
        <v/>
      </c>
      <c r="F70" s="47" t="str">
        <f t="shared" ca="1" si="63"/>
        <v/>
      </c>
      <c r="G70" s="49"/>
      <c r="H70" s="52" t="str">
        <f t="shared" ca="1" si="64"/>
        <v/>
      </c>
      <c r="I70" s="47" t="str">
        <f t="shared" ca="1" si="65"/>
        <v/>
      </c>
      <c r="J70" s="50"/>
      <c r="K70" s="51" t="str">
        <f t="shared" ca="1" si="66"/>
        <v/>
      </c>
      <c r="L70" s="47" t="str">
        <f t="shared" ca="1" si="67"/>
        <v/>
      </c>
      <c r="M70" s="51" t="str">
        <f t="shared" ca="1" si="68"/>
        <v/>
      </c>
      <c r="N70" s="51" t="str">
        <f t="shared" ca="1" si="69"/>
        <v/>
      </c>
      <c r="O70" s="50"/>
      <c r="P70" s="47"/>
      <c r="Q70" s="40" t="str">
        <f t="shared" ca="1" si="70"/>
        <v/>
      </c>
      <c r="R70" s="47" t="str">
        <f t="shared" ca="1" si="71"/>
        <v/>
      </c>
      <c r="S70" s="49"/>
      <c r="T70" s="52" t="str">
        <f t="shared" ca="1" si="72"/>
        <v/>
      </c>
      <c r="U70" s="47" t="str">
        <f t="shared" ca="1" si="73"/>
        <v/>
      </c>
      <c r="V70" s="50"/>
      <c r="W70" s="51" t="str">
        <f t="shared" ca="1" si="74"/>
        <v/>
      </c>
      <c r="X70" s="47" t="str">
        <f t="shared" ca="1" si="75"/>
        <v/>
      </c>
      <c r="Y70" s="51" t="str">
        <f t="shared" ca="1" si="76"/>
        <v/>
      </c>
      <c r="Z70" s="51" t="str">
        <f t="shared" ca="1" si="77"/>
        <v/>
      </c>
      <c r="AA70" s="50"/>
      <c r="AB70" s="47"/>
      <c r="AC70" s="40" t="str">
        <f t="shared" ca="1" si="54"/>
        <v/>
      </c>
      <c r="AD70" s="47" t="str">
        <f t="shared" ca="1" si="78"/>
        <v/>
      </c>
      <c r="AE70" s="49"/>
      <c r="AF70" s="52" t="str">
        <f t="shared" ca="1" si="106"/>
        <v/>
      </c>
      <c r="AG70" s="47" t="str">
        <f t="shared" ca="1" si="79"/>
        <v/>
      </c>
      <c r="AH70" s="50"/>
      <c r="AI70" s="51" t="str">
        <f t="shared" ca="1" si="80"/>
        <v/>
      </c>
      <c r="AJ70" s="47" t="str">
        <f t="shared" ca="1" si="81"/>
        <v/>
      </c>
      <c r="AK70" s="51" t="str">
        <f t="shared" ca="1" si="82"/>
        <v/>
      </c>
      <c r="AL70" s="51" t="str">
        <f t="shared" ca="1" si="83"/>
        <v/>
      </c>
      <c r="AM70" s="50" t="s">
        <v>222</v>
      </c>
      <c r="AN70" s="47" t="s">
        <v>222</v>
      </c>
      <c r="AO70" s="40" t="str">
        <f t="shared" ca="1" si="55"/>
        <v/>
      </c>
      <c r="AP70" s="47" t="str">
        <f t="shared" ca="1" si="84"/>
        <v/>
      </c>
      <c r="AQ70" s="49"/>
      <c r="AR70" s="52" t="str">
        <f t="shared" ca="1" si="85"/>
        <v/>
      </c>
      <c r="AS70" s="47" t="str">
        <f t="shared" ca="1" si="86"/>
        <v/>
      </c>
      <c r="AT70" s="50"/>
      <c r="AU70" s="51" t="str">
        <f t="shared" ca="1" si="87"/>
        <v/>
      </c>
      <c r="AV70" s="47" t="str">
        <f t="shared" ca="1" si="88"/>
        <v/>
      </c>
      <c r="AW70" s="51" t="str">
        <f t="shared" ca="1" si="89"/>
        <v/>
      </c>
      <c r="AX70" s="51" t="str">
        <f t="shared" ca="1" si="90"/>
        <v/>
      </c>
      <c r="AY70" s="50" t="s">
        <v>222</v>
      </c>
      <c r="AZ70" s="47" t="str">
        <f>IF(Entry!$I78="","",Entry!$I78)</f>
        <v/>
      </c>
      <c r="BA70" s="40" t="str">
        <f t="shared" ca="1" si="56"/>
        <v/>
      </c>
      <c r="BB70" s="47" t="str">
        <f t="shared" ca="1" si="91"/>
        <v/>
      </c>
      <c r="BC70" s="49"/>
      <c r="BD70" s="52" t="str">
        <f t="shared" ca="1" si="92"/>
        <v/>
      </c>
      <c r="BE70" s="47" t="str">
        <f t="shared" ca="1" si="93"/>
        <v/>
      </c>
      <c r="BF70" s="50"/>
      <c r="BG70" s="51" t="str">
        <f t="shared" ca="1" si="94"/>
        <v/>
      </c>
      <c r="BH70" s="47" t="str">
        <f t="shared" ca="1" si="95"/>
        <v/>
      </c>
      <c r="BI70" s="51" t="str">
        <f t="shared" ca="1" si="96"/>
        <v/>
      </c>
      <c r="BJ70" s="51" t="str">
        <f t="shared" ca="1" si="97"/>
        <v/>
      </c>
      <c r="BK70" s="50" t="s">
        <v>222</v>
      </c>
      <c r="BL70" s="47" t="s">
        <v>222</v>
      </c>
      <c r="BM70" s="40" t="str">
        <f t="shared" ca="1" si="57"/>
        <v/>
      </c>
      <c r="BN70" s="47" t="str">
        <f t="shared" ca="1" si="98"/>
        <v/>
      </c>
      <c r="BO70" s="49"/>
      <c r="BP70" s="52" t="str">
        <f t="shared" ca="1" si="99"/>
        <v/>
      </c>
      <c r="BQ70" s="47" t="str">
        <f t="shared" ca="1" si="100"/>
        <v/>
      </c>
      <c r="BR70" s="50"/>
      <c r="BS70" s="51" t="str">
        <f t="shared" ca="1" si="101"/>
        <v/>
      </c>
      <c r="BT70" s="47" t="str">
        <f t="shared" ca="1" si="102"/>
        <v/>
      </c>
      <c r="BU70" s="51" t="str">
        <f t="shared" ca="1" si="103"/>
        <v/>
      </c>
      <c r="BV70" s="51" t="str">
        <f t="shared" ca="1" si="104"/>
        <v/>
      </c>
      <c r="BW70" s="50" t="s">
        <v>222</v>
      </c>
      <c r="BX70" s="47" t="s">
        <v>222</v>
      </c>
      <c r="BY70" s="40" t="str">
        <f t="shared" ca="1" si="58"/>
        <v/>
      </c>
      <c r="BZ70" s="41"/>
      <c r="CA70" s="64"/>
      <c r="CB70" s="65">
        <f t="shared" ca="1" si="105"/>
        <v>0</v>
      </c>
      <c r="CC70" s="66" t="str">
        <f ca="1">IF(A70="","",Entry!$B$3)</f>
        <v/>
      </c>
      <c r="CD70" s="66">
        <f t="shared" si="107"/>
        <v>69</v>
      </c>
      <c r="CH70" s="63" t="str">
        <f>IF('Payroll Form'!G84="","",'Payroll Form'!G84)</f>
        <v/>
      </c>
    </row>
    <row r="71" spans="1:86" x14ac:dyDescent="0.2">
      <c r="A71" s="47" t="str">
        <f t="shared" ca="1" si="59"/>
        <v/>
      </c>
      <c r="B71" s="47" t="str">
        <f t="shared" ca="1" si="60"/>
        <v/>
      </c>
      <c r="C71" s="51" t="str">
        <f t="shared" ca="1" si="61"/>
        <v/>
      </c>
      <c r="D71" s="47" t="str">
        <f t="shared" ca="1" si="62"/>
        <v/>
      </c>
      <c r="E71" s="48" t="str">
        <f ca="1">IF(A71="","",Entry!$J$2)</f>
        <v/>
      </c>
      <c r="F71" s="47" t="str">
        <f t="shared" ca="1" si="63"/>
        <v/>
      </c>
      <c r="G71" s="49"/>
      <c r="H71" s="52" t="str">
        <f t="shared" ca="1" si="64"/>
        <v/>
      </c>
      <c r="I71" s="47" t="str">
        <f t="shared" ca="1" si="65"/>
        <v/>
      </c>
      <c r="J71" s="50"/>
      <c r="K71" s="51" t="str">
        <f t="shared" ca="1" si="66"/>
        <v/>
      </c>
      <c r="L71" s="47" t="str">
        <f t="shared" ca="1" si="67"/>
        <v/>
      </c>
      <c r="M71" s="51" t="str">
        <f t="shared" ca="1" si="68"/>
        <v/>
      </c>
      <c r="N71" s="51" t="str">
        <f t="shared" ca="1" si="69"/>
        <v/>
      </c>
      <c r="O71" s="50"/>
      <c r="P71" s="47"/>
      <c r="Q71" s="40" t="str">
        <f t="shared" ca="1" si="70"/>
        <v/>
      </c>
      <c r="R71" s="47" t="str">
        <f t="shared" ca="1" si="71"/>
        <v/>
      </c>
      <c r="S71" s="49"/>
      <c r="T71" s="52" t="str">
        <f t="shared" ca="1" si="72"/>
        <v/>
      </c>
      <c r="U71" s="47" t="str">
        <f t="shared" ca="1" si="73"/>
        <v/>
      </c>
      <c r="V71" s="50"/>
      <c r="W71" s="51" t="str">
        <f t="shared" ca="1" si="74"/>
        <v/>
      </c>
      <c r="X71" s="47" t="str">
        <f t="shared" ca="1" si="75"/>
        <v/>
      </c>
      <c r="Y71" s="51" t="str">
        <f t="shared" ca="1" si="76"/>
        <v/>
      </c>
      <c r="Z71" s="51" t="str">
        <f t="shared" ca="1" si="77"/>
        <v/>
      </c>
      <c r="AA71" s="50"/>
      <c r="AB71" s="47"/>
      <c r="AC71" s="40" t="str">
        <f t="shared" ca="1" si="54"/>
        <v/>
      </c>
      <c r="AD71" s="47" t="str">
        <f t="shared" ca="1" si="78"/>
        <v/>
      </c>
      <c r="AE71" s="49"/>
      <c r="AF71" s="52" t="str">
        <f t="shared" ca="1" si="106"/>
        <v/>
      </c>
      <c r="AG71" s="47" t="str">
        <f t="shared" ca="1" si="79"/>
        <v/>
      </c>
      <c r="AH71" s="50"/>
      <c r="AI71" s="51" t="str">
        <f t="shared" ca="1" si="80"/>
        <v/>
      </c>
      <c r="AJ71" s="47" t="str">
        <f t="shared" ca="1" si="81"/>
        <v/>
      </c>
      <c r="AK71" s="51" t="str">
        <f t="shared" ca="1" si="82"/>
        <v/>
      </c>
      <c r="AL71" s="51" t="str">
        <f t="shared" ca="1" si="83"/>
        <v/>
      </c>
      <c r="AM71" s="50" t="s">
        <v>222</v>
      </c>
      <c r="AN71" s="47" t="s">
        <v>222</v>
      </c>
      <c r="AO71" s="40" t="str">
        <f t="shared" ca="1" si="55"/>
        <v/>
      </c>
      <c r="AP71" s="47" t="str">
        <f t="shared" ca="1" si="84"/>
        <v/>
      </c>
      <c r="AQ71" s="49"/>
      <c r="AR71" s="52" t="str">
        <f t="shared" ca="1" si="85"/>
        <v/>
      </c>
      <c r="AS71" s="47" t="str">
        <f t="shared" ca="1" si="86"/>
        <v/>
      </c>
      <c r="AT71" s="50"/>
      <c r="AU71" s="51" t="str">
        <f t="shared" ca="1" si="87"/>
        <v/>
      </c>
      <c r="AV71" s="47" t="str">
        <f t="shared" ca="1" si="88"/>
        <v/>
      </c>
      <c r="AW71" s="51" t="str">
        <f t="shared" ca="1" si="89"/>
        <v/>
      </c>
      <c r="AX71" s="51" t="str">
        <f t="shared" ca="1" si="90"/>
        <v/>
      </c>
      <c r="AY71" s="50" t="s">
        <v>222</v>
      </c>
      <c r="AZ71" s="47" t="str">
        <f>IF(Entry!$I79="","",Entry!$I79)</f>
        <v/>
      </c>
      <c r="BA71" s="40" t="str">
        <f t="shared" ca="1" si="56"/>
        <v/>
      </c>
      <c r="BB71" s="47" t="str">
        <f t="shared" ca="1" si="91"/>
        <v/>
      </c>
      <c r="BC71" s="49"/>
      <c r="BD71" s="52" t="str">
        <f t="shared" ca="1" si="92"/>
        <v/>
      </c>
      <c r="BE71" s="47" t="str">
        <f t="shared" ca="1" si="93"/>
        <v/>
      </c>
      <c r="BF71" s="50"/>
      <c r="BG71" s="51" t="str">
        <f t="shared" ca="1" si="94"/>
        <v/>
      </c>
      <c r="BH71" s="47" t="str">
        <f t="shared" ca="1" si="95"/>
        <v/>
      </c>
      <c r="BI71" s="51" t="str">
        <f t="shared" ca="1" si="96"/>
        <v/>
      </c>
      <c r="BJ71" s="51" t="str">
        <f t="shared" ca="1" si="97"/>
        <v/>
      </c>
      <c r="BK71" s="50" t="s">
        <v>222</v>
      </c>
      <c r="BL71" s="47" t="s">
        <v>222</v>
      </c>
      <c r="BM71" s="40" t="str">
        <f t="shared" ca="1" si="57"/>
        <v/>
      </c>
      <c r="BN71" s="47" t="str">
        <f t="shared" ca="1" si="98"/>
        <v/>
      </c>
      <c r="BO71" s="49"/>
      <c r="BP71" s="52" t="str">
        <f t="shared" ca="1" si="99"/>
        <v/>
      </c>
      <c r="BQ71" s="47" t="str">
        <f t="shared" ca="1" si="100"/>
        <v/>
      </c>
      <c r="BR71" s="50"/>
      <c r="BS71" s="51" t="str">
        <f t="shared" ca="1" si="101"/>
        <v/>
      </c>
      <c r="BT71" s="47" t="str">
        <f t="shared" ca="1" si="102"/>
        <v/>
      </c>
      <c r="BU71" s="51" t="str">
        <f t="shared" ca="1" si="103"/>
        <v/>
      </c>
      <c r="BV71" s="51" t="str">
        <f t="shared" ca="1" si="104"/>
        <v/>
      </c>
      <c r="BW71" s="50" t="s">
        <v>222</v>
      </c>
      <c r="BX71" s="47" t="s">
        <v>222</v>
      </c>
      <c r="BY71" s="40" t="str">
        <f t="shared" ca="1" si="58"/>
        <v/>
      </c>
      <c r="BZ71" s="41"/>
      <c r="CA71" s="64"/>
      <c r="CB71" s="65">
        <f t="shared" ca="1" si="105"/>
        <v>0</v>
      </c>
      <c r="CC71" s="66" t="str">
        <f ca="1">IF(A71="","",Entry!$B$3)</f>
        <v/>
      </c>
      <c r="CD71" s="66">
        <f t="shared" si="107"/>
        <v>70</v>
      </c>
      <c r="CH71" s="63" t="str">
        <f>IF('Payroll Form'!G85="","",'Payroll Form'!G85)</f>
        <v/>
      </c>
    </row>
    <row r="72" spans="1:86" x14ac:dyDescent="0.2">
      <c r="A72" s="47" t="str">
        <f t="shared" ca="1" si="59"/>
        <v/>
      </c>
      <c r="B72" s="47" t="str">
        <f t="shared" ca="1" si="60"/>
        <v/>
      </c>
      <c r="C72" s="51" t="str">
        <f t="shared" ca="1" si="61"/>
        <v/>
      </c>
      <c r="D72" s="47" t="str">
        <f t="shared" ca="1" si="62"/>
        <v/>
      </c>
      <c r="E72" s="48" t="str">
        <f ca="1">IF(A72="","",Entry!$J$2)</f>
        <v/>
      </c>
      <c r="F72" s="47" t="str">
        <f t="shared" ca="1" si="63"/>
        <v/>
      </c>
      <c r="G72" s="49"/>
      <c r="H72" s="52" t="str">
        <f t="shared" ca="1" si="64"/>
        <v/>
      </c>
      <c r="I72" s="47" t="str">
        <f t="shared" ca="1" si="65"/>
        <v/>
      </c>
      <c r="J72" s="50"/>
      <c r="K72" s="51" t="str">
        <f t="shared" ca="1" si="66"/>
        <v/>
      </c>
      <c r="L72" s="47" t="str">
        <f t="shared" ca="1" si="67"/>
        <v/>
      </c>
      <c r="M72" s="51" t="str">
        <f t="shared" ca="1" si="68"/>
        <v/>
      </c>
      <c r="N72" s="51" t="str">
        <f t="shared" ca="1" si="69"/>
        <v/>
      </c>
      <c r="O72" s="50"/>
      <c r="P72" s="47"/>
      <c r="Q72" s="40" t="str">
        <f t="shared" ca="1" si="70"/>
        <v/>
      </c>
      <c r="R72" s="47" t="str">
        <f t="shared" ca="1" si="71"/>
        <v/>
      </c>
      <c r="S72" s="49"/>
      <c r="T72" s="52" t="str">
        <f t="shared" ca="1" si="72"/>
        <v/>
      </c>
      <c r="U72" s="47" t="str">
        <f t="shared" ca="1" si="73"/>
        <v/>
      </c>
      <c r="V72" s="50"/>
      <c r="W72" s="51" t="str">
        <f t="shared" ca="1" si="74"/>
        <v/>
      </c>
      <c r="X72" s="47" t="str">
        <f t="shared" ca="1" si="75"/>
        <v/>
      </c>
      <c r="Y72" s="51" t="str">
        <f t="shared" ca="1" si="76"/>
        <v/>
      </c>
      <c r="Z72" s="51" t="str">
        <f t="shared" ca="1" si="77"/>
        <v/>
      </c>
      <c r="AA72" s="50"/>
      <c r="AB72" s="47"/>
      <c r="AC72" s="40" t="str">
        <f t="shared" ca="1" si="54"/>
        <v/>
      </c>
      <c r="AD72" s="47" t="str">
        <f t="shared" ca="1" si="78"/>
        <v/>
      </c>
      <c r="AE72" s="49"/>
      <c r="AF72" s="52" t="str">
        <f t="shared" ca="1" si="106"/>
        <v/>
      </c>
      <c r="AG72" s="47" t="str">
        <f t="shared" ca="1" si="79"/>
        <v/>
      </c>
      <c r="AH72" s="50"/>
      <c r="AI72" s="51" t="str">
        <f t="shared" ca="1" si="80"/>
        <v/>
      </c>
      <c r="AJ72" s="47" t="str">
        <f t="shared" ca="1" si="81"/>
        <v/>
      </c>
      <c r="AK72" s="51" t="str">
        <f t="shared" ca="1" si="82"/>
        <v/>
      </c>
      <c r="AL72" s="51" t="str">
        <f t="shared" ca="1" si="83"/>
        <v/>
      </c>
      <c r="AM72" s="50" t="s">
        <v>222</v>
      </c>
      <c r="AN72" s="47" t="s">
        <v>222</v>
      </c>
      <c r="AO72" s="40" t="str">
        <f t="shared" ca="1" si="55"/>
        <v/>
      </c>
      <c r="AP72" s="47" t="str">
        <f t="shared" ca="1" si="84"/>
        <v/>
      </c>
      <c r="AQ72" s="49"/>
      <c r="AR72" s="52" t="str">
        <f t="shared" ca="1" si="85"/>
        <v/>
      </c>
      <c r="AS72" s="47" t="str">
        <f t="shared" ca="1" si="86"/>
        <v/>
      </c>
      <c r="AT72" s="50"/>
      <c r="AU72" s="51" t="str">
        <f t="shared" ca="1" si="87"/>
        <v/>
      </c>
      <c r="AV72" s="47" t="str">
        <f t="shared" ca="1" si="88"/>
        <v/>
      </c>
      <c r="AW72" s="51" t="str">
        <f t="shared" ca="1" si="89"/>
        <v/>
      </c>
      <c r="AX72" s="51" t="str">
        <f t="shared" ca="1" si="90"/>
        <v/>
      </c>
      <c r="AY72" s="50" t="s">
        <v>222</v>
      </c>
      <c r="AZ72" s="47" t="str">
        <f>IF(Entry!$I80="","",Entry!$I80)</f>
        <v/>
      </c>
      <c r="BA72" s="40" t="str">
        <f t="shared" ca="1" si="56"/>
        <v/>
      </c>
      <c r="BB72" s="47" t="str">
        <f t="shared" ca="1" si="91"/>
        <v/>
      </c>
      <c r="BC72" s="49"/>
      <c r="BD72" s="52" t="str">
        <f t="shared" ca="1" si="92"/>
        <v/>
      </c>
      <c r="BE72" s="47" t="str">
        <f t="shared" ca="1" si="93"/>
        <v/>
      </c>
      <c r="BF72" s="50"/>
      <c r="BG72" s="51" t="str">
        <f t="shared" ca="1" si="94"/>
        <v/>
      </c>
      <c r="BH72" s="47" t="str">
        <f t="shared" ca="1" si="95"/>
        <v/>
      </c>
      <c r="BI72" s="51" t="str">
        <f t="shared" ca="1" si="96"/>
        <v/>
      </c>
      <c r="BJ72" s="51" t="str">
        <f t="shared" ca="1" si="97"/>
        <v/>
      </c>
      <c r="BK72" s="50" t="s">
        <v>222</v>
      </c>
      <c r="BL72" s="47" t="s">
        <v>222</v>
      </c>
      <c r="BM72" s="40" t="str">
        <f t="shared" ca="1" si="57"/>
        <v/>
      </c>
      <c r="BN72" s="47" t="str">
        <f t="shared" ca="1" si="98"/>
        <v/>
      </c>
      <c r="BO72" s="49"/>
      <c r="BP72" s="52" t="str">
        <f t="shared" ca="1" si="99"/>
        <v/>
      </c>
      <c r="BQ72" s="47" t="str">
        <f t="shared" ca="1" si="100"/>
        <v/>
      </c>
      <c r="BR72" s="50"/>
      <c r="BS72" s="51" t="str">
        <f t="shared" ca="1" si="101"/>
        <v/>
      </c>
      <c r="BT72" s="47" t="str">
        <f t="shared" ca="1" si="102"/>
        <v/>
      </c>
      <c r="BU72" s="51" t="str">
        <f t="shared" ca="1" si="103"/>
        <v/>
      </c>
      <c r="BV72" s="51" t="str">
        <f t="shared" ca="1" si="104"/>
        <v/>
      </c>
      <c r="BW72" s="50" t="s">
        <v>222</v>
      </c>
      <c r="BX72" s="47" t="s">
        <v>222</v>
      </c>
      <c r="BY72" s="40" t="str">
        <f t="shared" ca="1" si="58"/>
        <v/>
      </c>
      <c r="BZ72" s="41"/>
      <c r="CA72" s="64"/>
      <c r="CB72" s="65">
        <f t="shared" ca="1" si="105"/>
        <v>0</v>
      </c>
      <c r="CC72" s="66" t="str">
        <f ca="1">IF(A72="","",Entry!$B$3)</f>
        <v/>
      </c>
      <c r="CD72" s="66">
        <f t="shared" si="107"/>
        <v>71</v>
      </c>
      <c r="CH72" s="63" t="str">
        <f>IF('Payroll Form'!G86="","",'Payroll Form'!G86)</f>
        <v/>
      </c>
    </row>
    <row r="73" spans="1:86" x14ac:dyDescent="0.2">
      <c r="A73" s="47" t="str">
        <f t="shared" ca="1" si="59"/>
        <v/>
      </c>
      <c r="B73" s="47" t="str">
        <f t="shared" ca="1" si="60"/>
        <v/>
      </c>
      <c r="C73" s="51" t="str">
        <f t="shared" ca="1" si="61"/>
        <v/>
      </c>
      <c r="D73" s="47" t="str">
        <f t="shared" ca="1" si="62"/>
        <v/>
      </c>
      <c r="E73" s="48" t="str">
        <f ca="1">IF(A73="","",Entry!$J$2)</f>
        <v/>
      </c>
      <c r="F73" s="47" t="str">
        <f t="shared" ca="1" si="63"/>
        <v/>
      </c>
      <c r="G73" s="49"/>
      <c r="H73" s="52" t="str">
        <f t="shared" ca="1" si="64"/>
        <v/>
      </c>
      <c r="I73" s="47" t="str">
        <f t="shared" ca="1" si="65"/>
        <v/>
      </c>
      <c r="J73" s="50"/>
      <c r="K73" s="51" t="str">
        <f t="shared" ca="1" si="66"/>
        <v/>
      </c>
      <c r="L73" s="47" t="str">
        <f t="shared" ca="1" si="67"/>
        <v/>
      </c>
      <c r="M73" s="51" t="str">
        <f t="shared" ca="1" si="68"/>
        <v/>
      </c>
      <c r="N73" s="51" t="str">
        <f t="shared" ca="1" si="69"/>
        <v/>
      </c>
      <c r="O73" s="50"/>
      <c r="P73" s="47"/>
      <c r="Q73" s="40" t="str">
        <f t="shared" ca="1" si="70"/>
        <v/>
      </c>
      <c r="R73" s="47" t="str">
        <f t="shared" ca="1" si="71"/>
        <v/>
      </c>
      <c r="S73" s="49"/>
      <c r="T73" s="52" t="str">
        <f t="shared" ca="1" si="72"/>
        <v/>
      </c>
      <c r="U73" s="47" t="str">
        <f t="shared" ca="1" si="73"/>
        <v/>
      </c>
      <c r="V73" s="50"/>
      <c r="W73" s="51" t="str">
        <f t="shared" ca="1" si="74"/>
        <v/>
      </c>
      <c r="X73" s="47" t="str">
        <f t="shared" ca="1" si="75"/>
        <v/>
      </c>
      <c r="Y73" s="51" t="str">
        <f t="shared" ca="1" si="76"/>
        <v/>
      </c>
      <c r="Z73" s="51" t="str">
        <f t="shared" ca="1" si="77"/>
        <v/>
      </c>
      <c r="AA73" s="50"/>
      <c r="AB73" s="47"/>
      <c r="AC73" s="40" t="str">
        <f t="shared" ca="1" si="54"/>
        <v/>
      </c>
      <c r="AD73" s="47" t="str">
        <f t="shared" ca="1" si="78"/>
        <v/>
      </c>
      <c r="AE73" s="49"/>
      <c r="AF73" s="52" t="str">
        <f t="shared" ca="1" si="106"/>
        <v/>
      </c>
      <c r="AG73" s="47" t="str">
        <f t="shared" ca="1" si="79"/>
        <v/>
      </c>
      <c r="AH73" s="50"/>
      <c r="AI73" s="51" t="str">
        <f t="shared" ca="1" si="80"/>
        <v/>
      </c>
      <c r="AJ73" s="47" t="str">
        <f t="shared" ca="1" si="81"/>
        <v/>
      </c>
      <c r="AK73" s="51" t="str">
        <f t="shared" ca="1" si="82"/>
        <v/>
      </c>
      <c r="AL73" s="51" t="str">
        <f t="shared" ca="1" si="83"/>
        <v/>
      </c>
      <c r="AM73" s="50" t="s">
        <v>222</v>
      </c>
      <c r="AN73" s="47" t="s">
        <v>222</v>
      </c>
      <c r="AO73" s="40" t="str">
        <f t="shared" ca="1" si="55"/>
        <v/>
      </c>
      <c r="AP73" s="47" t="str">
        <f t="shared" ca="1" si="84"/>
        <v/>
      </c>
      <c r="AQ73" s="49"/>
      <c r="AR73" s="52" t="str">
        <f t="shared" ca="1" si="85"/>
        <v/>
      </c>
      <c r="AS73" s="47" t="str">
        <f t="shared" ca="1" si="86"/>
        <v/>
      </c>
      <c r="AT73" s="50"/>
      <c r="AU73" s="51" t="str">
        <f t="shared" ca="1" si="87"/>
        <v/>
      </c>
      <c r="AV73" s="47" t="str">
        <f t="shared" ca="1" si="88"/>
        <v/>
      </c>
      <c r="AW73" s="51" t="str">
        <f t="shared" ca="1" si="89"/>
        <v/>
      </c>
      <c r="AX73" s="51" t="str">
        <f t="shared" ca="1" si="90"/>
        <v/>
      </c>
      <c r="AY73" s="50" t="s">
        <v>222</v>
      </c>
      <c r="AZ73" s="47" t="str">
        <f>IF(Entry!$I81="","",Entry!$I81)</f>
        <v/>
      </c>
      <c r="BA73" s="40" t="str">
        <f t="shared" ca="1" si="56"/>
        <v/>
      </c>
      <c r="BB73" s="47" t="str">
        <f t="shared" ca="1" si="91"/>
        <v/>
      </c>
      <c r="BC73" s="49"/>
      <c r="BD73" s="52" t="str">
        <f t="shared" ca="1" si="92"/>
        <v/>
      </c>
      <c r="BE73" s="47" t="str">
        <f t="shared" ca="1" si="93"/>
        <v/>
      </c>
      <c r="BF73" s="50"/>
      <c r="BG73" s="51" t="str">
        <f t="shared" ca="1" si="94"/>
        <v/>
      </c>
      <c r="BH73" s="47" t="str">
        <f t="shared" ca="1" si="95"/>
        <v/>
      </c>
      <c r="BI73" s="51" t="str">
        <f t="shared" ca="1" si="96"/>
        <v/>
      </c>
      <c r="BJ73" s="51" t="str">
        <f t="shared" ca="1" si="97"/>
        <v/>
      </c>
      <c r="BK73" s="50" t="s">
        <v>222</v>
      </c>
      <c r="BL73" s="47" t="s">
        <v>222</v>
      </c>
      <c r="BM73" s="40" t="str">
        <f t="shared" ca="1" si="57"/>
        <v/>
      </c>
      <c r="BN73" s="47" t="str">
        <f t="shared" ca="1" si="98"/>
        <v/>
      </c>
      <c r="BO73" s="49"/>
      <c r="BP73" s="52" t="str">
        <f t="shared" ca="1" si="99"/>
        <v/>
      </c>
      <c r="BQ73" s="47" t="str">
        <f t="shared" ca="1" si="100"/>
        <v/>
      </c>
      <c r="BR73" s="50"/>
      <c r="BS73" s="51" t="str">
        <f t="shared" ca="1" si="101"/>
        <v/>
      </c>
      <c r="BT73" s="47" t="str">
        <f t="shared" ca="1" si="102"/>
        <v/>
      </c>
      <c r="BU73" s="51" t="str">
        <f t="shared" ca="1" si="103"/>
        <v/>
      </c>
      <c r="BV73" s="51" t="str">
        <f t="shared" ca="1" si="104"/>
        <v/>
      </c>
      <c r="BW73" s="50" t="s">
        <v>222</v>
      </c>
      <c r="BX73" s="47" t="s">
        <v>222</v>
      </c>
      <c r="BY73" s="40" t="str">
        <f t="shared" ca="1" si="58"/>
        <v/>
      </c>
      <c r="BZ73" s="41"/>
      <c r="CA73" s="64"/>
      <c r="CB73" s="65">
        <f t="shared" ca="1" si="105"/>
        <v>0</v>
      </c>
      <c r="CC73" s="66" t="str">
        <f ca="1">IF(A73="","",Entry!$B$3)</f>
        <v/>
      </c>
      <c r="CD73" s="66">
        <f t="shared" si="107"/>
        <v>72</v>
      </c>
      <c r="CH73" s="63" t="str">
        <f>IF('Payroll Form'!G87="","",'Payroll Form'!G87)</f>
        <v/>
      </c>
    </row>
    <row r="74" spans="1:86" x14ac:dyDescent="0.2">
      <c r="A74" s="47" t="str">
        <f t="shared" ca="1" si="59"/>
        <v/>
      </c>
      <c r="B74" s="47" t="str">
        <f t="shared" ca="1" si="60"/>
        <v/>
      </c>
      <c r="C74" s="51" t="str">
        <f t="shared" ca="1" si="61"/>
        <v/>
      </c>
      <c r="D74" s="47" t="str">
        <f t="shared" ca="1" si="62"/>
        <v/>
      </c>
      <c r="E74" s="48" t="str">
        <f ca="1">IF(A74="","",Entry!$J$2)</f>
        <v/>
      </c>
      <c r="F74" s="47" t="str">
        <f t="shared" ca="1" si="63"/>
        <v/>
      </c>
      <c r="G74" s="49"/>
      <c r="H74" s="52" t="str">
        <f t="shared" ca="1" si="64"/>
        <v/>
      </c>
      <c r="I74" s="47" t="str">
        <f t="shared" ca="1" si="65"/>
        <v/>
      </c>
      <c r="J74" s="50"/>
      <c r="K74" s="51" t="str">
        <f t="shared" ca="1" si="66"/>
        <v/>
      </c>
      <c r="L74" s="47" t="str">
        <f t="shared" ca="1" si="67"/>
        <v/>
      </c>
      <c r="M74" s="51" t="str">
        <f t="shared" ca="1" si="68"/>
        <v/>
      </c>
      <c r="N74" s="51" t="str">
        <f t="shared" ca="1" si="69"/>
        <v/>
      </c>
      <c r="O74" s="50"/>
      <c r="P74" s="47"/>
      <c r="Q74" s="40" t="str">
        <f t="shared" ca="1" si="70"/>
        <v/>
      </c>
      <c r="R74" s="47" t="str">
        <f t="shared" ca="1" si="71"/>
        <v/>
      </c>
      <c r="S74" s="49"/>
      <c r="T74" s="52" t="str">
        <f t="shared" ca="1" si="72"/>
        <v/>
      </c>
      <c r="U74" s="47" t="str">
        <f t="shared" ca="1" si="73"/>
        <v/>
      </c>
      <c r="V74" s="50"/>
      <c r="W74" s="51" t="str">
        <f t="shared" ca="1" si="74"/>
        <v/>
      </c>
      <c r="X74" s="47" t="str">
        <f t="shared" ca="1" si="75"/>
        <v/>
      </c>
      <c r="Y74" s="51" t="str">
        <f t="shared" ca="1" si="76"/>
        <v/>
      </c>
      <c r="Z74" s="51" t="str">
        <f t="shared" ca="1" si="77"/>
        <v/>
      </c>
      <c r="AA74" s="50"/>
      <c r="AB74" s="47"/>
      <c r="AC74" s="40" t="str">
        <f t="shared" ca="1" si="54"/>
        <v/>
      </c>
      <c r="AD74" s="47" t="str">
        <f t="shared" ca="1" si="78"/>
        <v/>
      </c>
      <c r="AE74" s="49"/>
      <c r="AF74" s="52" t="str">
        <f t="shared" ca="1" si="106"/>
        <v/>
      </c>
      <c r="AG74" s="47" t="str">
        <f t="shared" ca="1" si="79"/>
        <v/>
      </c>
      <c r="AH74" s="50"/>
      <c r="AI74" s="51" t="str">
        <f t="shared" ca="1" si="80"/>
        <v/>
      </c>
      <c r="AJ74" s="47" t="str">
        <f t="shared" ca="1" si="81"/>
        <v/>
      </c>
      <c r="AK74" s="51" t="str">
        <f t="shared" ca="1" si="82"/>
        <v/>
      </c>
      <c r="AL74" s="51" t="str">
        <f t="shared" ca="1" si="83"/>
        <v/>
      </c>
      <c r="AM74" s="50" t="s">
        <v>222</v>
      </c>
      <c r="AN74" s="47" t="s">
        <v>222</v>
      </c>
      <c r="AO74" s="40" t="str">
        <f t="shared" ca="1" si="55"/>
        <v/>
      </c>
      <c r="AP74" s="47" t="str">
        <f t="shared" ca="1" si="84"/>
        <v/>
      </c>
      <c r="AQ74" s="49"/>
      <c r="AR74" s="52" t="str">
        <f t="shared" ca="1" si="85"/>
        <v/>
      </c>
      <c r="AS74" s="47" t="str">
        <f t="shared" ca="1" si="86"/>
        <v/>
      </c>
      <c r="AT74" s="50"/>
      <c r="AU74" s="51" t="str">
        <f t="shared" ca="1" si="87"/>
        <v/>
      </c>
      <c r="AV74" s="47" t="str">
        <f t="shared" ca="1" si="88"/>
        <v/>
      </c>
      <c r="AW74" s="51" t="str">
        <f t="shared" ca="1" si="89"/>
        <v/>
      </c>
      <c r="AX74" s="51" t="str">
        <f t="shared" ca="1" si="90"/>
        <v/>
      </c>
      <c r="AY74" s="50" t="s">
        <v>222</v>
      </c>
      <c r="AZ74" s="47" t="str">
        <f>IF(Entry!$I82="","",Entry!$I82)</f>
        <v/>
      </c>
      <c r="BA74" s="40" t="str">
        <f t="shared" ca="1" si="56"/>
        <v/>
      </c>
      <c r="BB74" s="47" t="str">
        <f t="shared" ca="1" si="91"/>
        <v/>
      </c>
      <c r="BC74" s="49"/>
      <c r="BD74" s="52" t="str">
        <f t="shared" ca="1" si="92"/>
        <v/>
      </c>
      <c r="BE74" s="47" t="str">
        <f t="shared" ca="1" si="93"/>
        <v/>
      </c>
      <c r="BF74" s="50"/>
      <c r="BG74" s="51" t="str">
        <f t="shared" ca="1" si="94"/>
        <v/>
      </c>
      <c r="BH74" s="47" t="str">
        <f t="shared" ca="1" si="95"/>
        <v/>
      </c>
      <c r="BI74" s="51" t="str">
        <f t="shared" ca="1" si="96"/>
        <v/>
      </c>
      <c r="BJ74" s="51" t="str">
        <f t="shared" ca="1" si="97"/>
        <v/>
      </c>
      <c r="BK74" s="50" t="s">
        <v>222</v>
      </c>
      <c r="BL74" s="47" t="s">
        <v>222</v>
      </c>
      <c r="BM74" s="40" t="str">
        <f t="shared" ca="1" si="57"/>
        <v/>
      </c>
      <c r="BN74" s="47" t="str">
        <f t="shared" ca="1" si="98"/>
        <v/>
      </c>
      <c r="BO74" s="49"/>
      <c r="BP74" s="52" t="str">
        <f t="shared" ca="1" si="99"/>
        <v/>
      </c>
      <c r="BQ74" s="47" t="str">
        <f t="shared" ca="1" si="100"/>
        <v/>
      </c>
      <c r="BR74" s="50"/>
      <c r="BS74" s="51" t="str">
        <f t="shared" ca="1" si="101"/>
        <v/>
      </c>
      <c r="BT74" s="47" t="str">
        <f t="shared" ca="1" si="102"/>
        <v/>
      </c>
      <c r="BU74" s="51" t="str">
        <f t="shared" ca="1" si="103"/>
        <v/>
      </c>
      <c r="BV74" s="51" t="str">
        <f t="shared" ca="1" si="104"/>
        <v/>
      </c>
      <c r="BW74" s="50" t="s">
        <v>222</v>
      </c>
      <c r="BX74" s="47" t="s">
        <v>222</v>
      </c>
      <c r="BY74" s="40" t="str">
        <f t="shared" ca="1" si="58"/>
        <v/>
      </c>
      <c r="BZ74" s="41"/>
      <c r="CA74" s="64"/>
      <c r="CB74" s="65">
        <f t="shared" ca="1" si="105"/>
        <v>0</v>
      </c>
      <c r="CC74" s="66" t="str">
        <f ca="1">IF(A74="","",Entry!$B$3)</f>
        <v/>
      </c>
      <c r="CD74" s="66">
        <f t="shared" si="107"/>
        <v>73</v>
      </c>
      <c r="CH74" s="63" t="str">
        <f>IF('Payroll Form'!G88="","",'Payroll Form'!G88)</f>
        <v/>
      </c>
    </row>
    <row r="75" spans="1:86" x14ac:dyDescent="0.2">
      <c r="A75" s="47" t="str">
        <f t="shared" ca="1" si="59"/>
        <v/>
      </c>
      <c r="B75" s="47" t="str">
        <f t="shared" ca="1" si="60"/>
        <v/>
      </c>
      <c r="C75" s="51" t="str">
        <f t="shared" ca="1" si="61"/>
        <v/>
      </c>
      <c r="D75" s="47" t="str">
        <f t="shared" ca="1" si="62"/>
        <v/>
      </c>
      <c r="E75" s="48" t="str">
        <f ca="1">IF(A75="","",Entry!$J$2)</f>
        <v/>
      </c>
      <c r="F75" s="47" t="str">
        <f t="shared" ca="1" si="63"/>
        <v/>
      </c>
      <c r="G75" s="49"/>
      <c r="H75" s="52" t="str">
        <f t="shared" ca="1" si="64"/>
        <v/>
      </c>
      <c r="I75" s="47" t="str">
        <f t="shared" ca="1" si="65"/>
        <v/>
      </c>
      <c r="J75" s="50"/>
      <c r="K75" s="51" t="str">
        <f t="shared" ca="1" si="66"/>
        <v/>
      </c>
      <c r="L75" s="47" t="str">
        <f t="shared" ca="1" si="67"/>
        <v/>
      </c>
      <c r="M75" s="51" t="str">
        <f t="shared" ca="1" si="68"/>
        <v/>
      </c>
      <c r="N75" s="51" t="str">
        <f t="shared" ca="1" si="69"/>
        <v/>
      </c>
      <c r="O75" s="50"/>
      <c r="P75" s="47"/>
      <c r="Q75" s="40" t="str">
        <f t="shared" ca="1" si="70"/>
        <v/>
      </c>
      <c r="R75" s="47" t="str">
        <f t="shared" ca="1" si="71"/>
        <v/>
      </c>
      <c r="S75" s="49"/>
      <c r="T75" s="52" t="str">
        <f t="shared" ca="1" si="72"/>
        <v/>
      </c>
      <c r="U75" s="47" t="str">
        <f t="shared" ca="1" si="73"/>
        <v/>
      </c>
      <c r="V75" s="50"/>
      <c r="W75" s="51" t="str">
        <f t="shared" ca="1" si="74"/>
        <v/>
      </c>
      <c r="X75" s="47" t="str">
        <f t="shared" ca="1" si="75"/>
        <v/>
      </c>
      <c r="Y75" s="51" t="str">
        <f t="shared" ca="1" si="76"/>
        <v/>
      </c>
      <c r="Z75" s="51" t="str">
        <f t="shared" ca="1" si="77"/>
        <v/>
      </c>
      <c r="AA75" s="50"/>
      <c r="AB75" s="47"/>
      <c r="AC75" s="40" t="str">
        <f t="shared" ca="1" si="54"/>
        <v/>
      </c>
      <c r="AD75" s="47" t="str">
        <f t="shared" ca="1" si="78"/>
        <v/>
      </c>
      <c r="AE75" s="49"/>
      <c r="AF75" s="52" t="str">
        <f t="shared" ca="1" si="106"/>
        <v/>
      </c>
      <c r="AG75" s="47" t="str">
        <f t="shared" ca="1" si="79"/>
        <v/>
      </c>
      <c r="AH75" s="50"/>
      <c r="AI75" s="51" t="str">
        <f t="shared" ca="1" si="80"/>
        <v/>
      </c>
      <c r="AJ75" s="47" t="str">
        <f t="shared" ca="1" si="81"/>
        <v/>
      </c>
      <c r="AK75" s="51" t="str">
        <f t="shared" ca="1" si="82"/>
        <v/>
      </c>
      <c r="AL75" s="51" t="str">
        <f t="shared" ca="1" si="83"/>
        <v/>
      </c>
      <c r="AM75" s="50" t="s">
        <v>222</v>
      </c>
      <c r="AN75" s="47" t="s">
        <v>222</v>
      </c>
      <c r="AO75" s="40" t="str">
        <f t="shared" ca="1" si="55"/>
        <v/>
      </c>
      <c r="AP75" s="47" t="str">
        <f t="shared" ca="1" si="84"/>
        <v/>
      </c>
      <c r="AQ75" s="49"/>
      <c r="AR75" s="52" t="str">
        <f t="shared" ca="1" si="85"/>
        <v/>
      </c>
      <c r="AS75" s="47" t="str">
        <f t="shared" ca="1" si="86"/>
        <v/>
      </c>
      <c r="AT75" s="50"/>
      <c r="AU75" s="51" t="str">
        <f t="shared" ca="1" si="87"/>
        <v/>
      </c>
      <c r="AV75" s="47" t="str">
        <f t="shared" ca="1" si="88"/>
        <v/>
      </c>
      <c r="AW75" s="51" t="str">
        <f t="shared" ca="1" si="89"/>
        <v/>
      </c>
      <c r="AX75" s="51" t="str">
        <f t="shared" ca="1" si="90"/>
        <v/>
      </c>
      <c r="AY75" s="50" t="s">
        <v>222</v>
      </c>
      <c r="AZ75" s="47" t="str">
        <f>IF(Entry!$I83="","",Entry!$I83)</f>
        <v/>
      </c>
      <c r="BA75" s="40" t="str">
        <f t="shared" ca="1" si="56"/>
        <v/>
      </c>
      <c r="BB75" s="47" t="str">
        <f t="shared" ca="1" si="91"/>
        <v/>
      </c>
      <c r="BC75" s="49"/>
      <c r="BD75" s="52" t="str">
        <f t="shared" ca="1" si="92"/>
        <v/>
      </c>
      <c r="BE75" s="47" t="str">
        <f t="shared" ca="1" si="93"/>
        <v/>
      </c>
      <c r="BF75" s="50"/>
      <c r="BG75" s="51" t="str">
        <f t="shared" ca="1" si="94"/>
        <v/>
      </c>
      <c r="BH75" s="47" t="str">
        <f t="shared" ca="1" si="95"/>
        <v/>
      </c>
      <c r="BI75" s="51" t="str">
        <f t="shared" ca="1" si="96"/>
        <v/>
      </c>
      <c r="BJ75" s="51" t="str">
        <f t="shared" ca="1" si="97"/>
        <v/>
      </c>
      <c r="BK75" s="50" t="s">
        <v>222</v>
      </c>
      <c r="BL75" s="47" t="s">
        <v>222</v>
      </c>
      <c r="BM75" s="40" t="str">
        <f t="shared" ca="1" si="57"/>
        <v/>
      </c>
      <c r="BN75" s="47" t="str">
        <f t="shared" ca="1" si="98"/>
        <v/>
      </c>
      <c r="BO75" s="49"/>
      <c r="BP75" s="52" t="str">
        <f t="shared" ca="1" si="99"/>
        <v/>
      </c>
      <c r="BQ75" s="47" t="str">
        <f t="shared" ca="1" si="100"/>
        <v/>
      </c>
      <c r="BR75" s="50"/>
      <c r="BS75" s="51" t="str">
        <f t="shared" ca="1" si="101"/>
        <v/>
      </c>
      <c r="BT75" s="47" t="str">
        <f t="shared" ca="1" si="102"/>
        <v/>
      </c>
      <c r="BU75" s="51" t="str">
        <f t="shared" ca="1" si="103"/>
        <v/>
      </c>
      <c r="BV75" s="51" t="str">
        <f t="shared" ca="1" si="104"/>
        <v/>
      </c>
      <c r="BW75" s="50" t="s">
        <v>222</v>
      </c>
      <c r="BX75" s="47" t="s">
        <v>222</v>
      </c>
      <c r="BY75" s="40" t="str">
        <f t="shared" ca="1" si="58"/>
        <v/>
      </c>
      <c r="BZ75" s="41"/>
      <c r="CA75" s="64"/>
      <c r="CB75" s="65">
        <f t="shared" ca="1" si="105"/>
        <v>0</v>
      </c>
      <c r="CC75" s="66" t="str">
        <f ca="1">IF(A75="","",Entry!$B$3)</f>
        <v/>
      </c>
      <c r="CD75" s="66">
        <f t="shared" si="107"/>
        <v>74</v>
      </c>
      <c r="CH75" s="63" t="str">
        <f>IF('Payroll Form'!G89="","",'Payroll Form'!G89)</f>
        <v/>
      </c>
    </row>
    <row r="76" spans="1:86" x14ac:dyDescent="0.2">
      <c r="A76" s="47" t="str">
        <f t="shared" ca="1" si="59"/>
        <v/>
      </c>
      <c r="B76" s="47" t="str">
        <f t="shared" ca="1" si="60"/>
        <v/>
      </c>
      <c r="C76" s="51" t="str">
        <f t="shared" ca="1" si="61"/>
        <v/>
      </c>
      <c r="D76" s="47" t="str">
        <f t="shared" ca="1" si="62"/>
        <v/>
      </c>
      <c r="E76" s="48" t="str">
        <f ca="1">IF(A76="","",Entry!$J$2)</f>
        <v/>
      </c>
      <c r="F76" s="47" t="str">
        <f t="shared" ca="1" si="63"/>
        <v/>
      </c>
      <c r="G76" s="49"/>
      <c r="H76" s="52" t="str">
        <f t="shared" ca="1" si="64"/>
        <v/>
      </c>
      <c r="I76" s="47" t="str">
        <f t="shared" ca="1" si="65"/>
        <v/>
      </c>
      <c r="J76" s="50"/>
      <c r="K76" s="51" t="str">
        <f t="shared" ca="1" si="66"/>
        <v/>
      </c>
      <c r="L76" s="47" t="str">
        <f t="shared" ca="1" si="67"/>
        <v/>
      </c>
      <c r="M76" s="51" t="str">
        <f t="shared" ca="1" si="68"/>
        <v/>
      </c>
      <c r="N76" s="51" t="str">
        <f t="shared" ca="1" si="69"/>
        <v/>
      </c>
      <c r="O76" s="50"/>
      <c r="P76" s="47"/>
      <c r="Q76" s="40" t="str">
        <f t="shared" ca="1" si="70"/>
        <v/>
      </c>
      <c r="R76" s="47" t="str">
        <f t="shared" ca="1" si="71"/>
        <v/>
      </c>
      <c r="S76" s="49"/>
      <c r="T76" s="52" t="str">
        <f t="shared" ca="1" si="72"/>
        <v/>
      </c>
      <c r="U76" s="47" t="str">
        <f t="shared" ca="1" si="73"/>
        <v/>
      </c>
      <c r="V76" s="50"/>
      <c r="W76" s="51" t="str">
        <f t="shared" ca="1" si="74"/>
        <v/>
      </c>
      <c r="X76" s="47" t="str">
        <f t="shared" ca="1" si="75"/>
        <v/>
      </c>
      <c r="Y76" s="51" t="str">
        <f t="shared" ca="1" si="76"/>
        <v/>
      </c>
      <c r="Z76" s="51" t="str">
        <f t="shared" ca="1" si="77"/>
        <v/>
      </c>
      <c r="AA76" s="50"/>
      <c r="AB76" s="47"/>
      <c r="AC76" s="40" t="str">
        <f t="shared" ca="1" si="54"/>
        <v/>
      </c>
      <c r="AD76" s="47" t="str">
        <f t="shared" ca="1" si="78"/>
        <v/>
      </c>
      <c r="AE76" s="49"/>
      <c r="AF76" s="52" t="str">
        <f t="shared" ca="1" si="106"/>
        <v/>
      </c>
      <c r="AG76" s="47" t="str">
        <f t="shared" ca="1" si="79"/>
        <v/>
      </c>
      <c r="AH76" s="50"/>
      <c r="AI76" s="51" t="str">
        <f t="shared" ca="1" si="80"/>
        <v/>
      </c>
      <c r="AJ76" s="47" t="str">
        <f t="shared" ca="1" si="81"/>
        <v/>
      </c>
      <c r="AK76" s="51" t="str">
        <f t="shared" ca="1" si="82"/>
        <v/>
      </c>
      <c r="AL76" s="51" t="str">
        <f t="shared" ca="1" si="83"/>
        <v/>
      </c>
      <c r="AM76" s="50" t="s">
        <v>222</v>
      </c>
      <c r="AN76" s="47" t="s">
        <v>222</v>
      </c>
      <c r="AO76" s="40" t="str">
        <f t="shared" ca="1" si="55"/>
        <v/>
      </c>
      <c r="AP76" s="47" t="str">
        <f t="shared" ca="1" si="84"/>
        <v/>
      </c>
      <c r="AQ76" s="49"/>
      <c r="AR76" s="52" t="str">
        <f t="shared" ca="1" si="85"/>
        <v/>
      </c>
      <c r="AS76" s="47" t="str">
        <f t="shared" ca="1" si="86"/>
        <v/>
      </c>
      <c r="AT76" s="50"/>
      <c r="AU76" s="51" t="str">
        <f t="shared" ca="1" si="87"/>
        <v/>
      </c>
      <c r="AV76" s="47" t="str">
        <f t="shared" ca="1" si="88"/>
        <v/>
      </c>
      <c r="AW76" s="51" t="str">
        <f t="shared" ca="1" si="89"/>
        <v/>
      </c>
      <c r="AX76" s="51" t="str">
        <f t="shared" ca="1" si="90"/>
        <v/>
      </c>
      <c r="AY76" s="50" t="s">
        <v>222</v>
      </c>
      <c r="AZ76" s="47" t="str">
        <f>IF(Entry!$I84="","",Entry!$I84)</f>
        <v/>
      </c>
      <c r="BA76" s="40" t="str">
        <f t="shared" ca="1" si="56"/>
        <v/>
      </c>
      <c r="BB76" s="47" t="str">
        <f t="shared" ca="1" si="91"/>
        <v/>
      </c>
      <c r="BC76" s="49"/>
      <c r="BD76" s="52" t="str">
        <f t="shared" ca="1" si="92"/>
        <v/>
      </c>
      <c r="BE76" s="47" t="str">
        <f t="shared" ca="1" si="93"/>
        <v/>
      </c>
      <c r="BF76" s="50"/>
      <c r="BG76" s="51" t="str">
        <f t="shared" ca="1" si="94"/>
        <v/>
      </c>
      <c r="BH76" s="47" t="str">
        <f t="shared" ca="1" si="95"/>
        <v/>
      </c>
      <c r="BI76" s="51" t="str">
        <f t="shared" ca="1" si="96"/>
        <v/>
      </c>
      <c r="BJ76" s="51" t="str">
        <f t="shared" ca="1" si="97"/>
        <v/>
      </c>
      <c r="BK76" s="50" t="s">
        <v>222</v>
      </c>
      <c r="BL76" s="47" t="s">
        <v>222</v>
      </c>
      <c r="BM76" s="40" t="str">
        <f t="shared" ca="1" si="57"/>
        <v/>
      </c>
      <c r="BN76" s="47" t="str">
        <f t="shared" ca="1" si="98"/>
        <v/>
      </c>
      <c r="BO76" s="49"/>
      <c r="BP76" s="52" t="str">
        <f t="shared" ca="1" si="99"/>
        <v/>
      </c>
      <c r="BQ76" s="47" t="str">
        <f t="shared" ca="1" si="100"/>
        <v/>
      </c>
      <c r="BR76" s="50"/>
      <c r="BS76" s="51" t="str">
        <f t="shared" ca="1" si="101"/>
        <v/>
      </c>
      <c r="BT76" s="47" t="str">
        <f t="shared" ca="1" si="102"/>
        <v/>
      </c>
      <c r="BU76" s="51" t="str">
        <f t="shared" ca="1" si="103"/>
        <v/>
      </c>
      <c r="BV76" s="51" t="str">
        <f t="shared" ca="1" si="104"/>
        <v/>
      </c>
      <c r="BW76" s="50" t="s">
        <v>222</v>
      </c>
      <c r="BX76" s="47" t="s">
        <v>222</v>
      </c>
      <c r="BY76" s="40" t="str">
        <f t="shared" ca="1" si="58"/>
        <v/>
      </c>
      <c r="BZ76" s="41"/>
      <c r="CA76" s="64"/>
      <c r="CB76" s="65">
        <f t="shared" ca="1" si="105"/>
        <v>0</v>
      </c>
      <c r="CC76" s="66" t="str">
        <f ca="1">IF(A76="","",Entry!$B$3)</f>
        <v/>
      </c>
      <c r="CD76" s="66">
        <f t="shared" si="107"/>
        <v>75</v>
      </c>
      <c r="CH76" s="63" t="str">
        <f>IF('Payroll Form'!G90="","",'Payroll Form'!G90)</f>
        <v/>
      </c>
    </row>
    <row r="77" spans="1:86" x14ac:dyDescent="0.2">
      <c r="A77" s="47" t="str">
        <f t="shared" ca="1" si="59"/>
        <v/>
      </c>
      <c r="B77" s="47" t="str">
        <f t="shared" ca="1" si="60"/>
        <v/>
      </c>
      <c r="C77" s="51" t="str">
        <f t="shared" ca="1" si="61"/>
        <v/>
      </c>
      <c r="D77" s="47" t="str">
        <f t="shared" ca="1" si="62"/>
        <v/>
      </c>
      <c r="E77" s="48" t="str">
        <f ca="1">IF(A77="","",Entry!$J$2)</f>
        <v/>
      </c>
      <c r="F77" s="47" t="str">
        <f t="shared" ca="1" si="63"/>
        <v/>
      </c>
      <c r="G77" s="49"/>
      <c r="H77" s="52" t="str">
        <f t="shared" ca="1" si="64"/>
        <v/>
      </c>
      <c r="I77" s="47" t="str">
        <f t="shared" ca="1" si="65"/>
        <v/>
      </c>
      <c r="J77" s="50"/>
      <c r="K77" s="51" t="str">
        <f t="shared" ca="1" si="66"/>
        <v/>
      </c>
      <c r="L77" s="47" t="str">
        <f t="shared" ca="1" si="67"/>
        <v/>
      </c>
      <c r="M77" s="51" t="str">
        <f t="shared" ca="1" si="68"/>
        <v/>
      </c>
      <c r="N77" s="51" t="str">
        <f t="shared" ca="1" si="69"/>
        <v/>
      </c>
      <c r="O77" s="50"/>
      <c r="P77" s="47"/>
      <c r="Q77" s="40" t="str">
        <f t="shared" ca="1" si="70"/>
        <v/>
      </c>
      <c r="R77" s="47" t="str">
        <f t="shared" ca="1" si="71"/>
        <v/>
      </c>
      <c r="S77" s="49"/>
      <c r="T77" s="52" t="str">
        <f t="shared" ca="1" si="72"/>
        <v/>
      </c>
      <c r="U77" s="47" t="str">
        <f t="shared" ca="1" si="73"/>
        <v/>
      </c>
      <c r="V77" s="50"/>
      <c r="W77" s="51" t="str">
        <f t="shared" ca="1" si="74"/>
        <v/>
      </c>
      <c r="X77" s="47" t="str">
        <f t="shared" ca="1" si="75"/>
        <v/>
      </c>
      <c r="Y77" s="51" t="str">
        <f t="shared" ca="1" si="76"/>
        <v/>
      </c>
      <c r="Z77" s="51" t="str">
        <f t="shared" ca="1" si="77"/>
        <v/>
      </c>
      <c r="AA77" s="50"/>
      <c r="AB77" s="47"/>
      <c r="AC77" s="40" t="str">
        <f t="shared" ca="1" si="54"/>
        <v/>
      </c>
      <c r="AD77" s="47" t="str">
        <f t="shared" ca="1" si="78"/>
        <v/>
      </c>
      <c r="AE77" s="49"/>
      <c r="AF77" s="52" t="str">
        <f t="shared" ca="1" si="106"/>
        <v/>
      </c>
      <c r="AG77" s="47" t="str">
        <f t="shared" ca="1" si="79"/>
        <v/>
      </c>
      <c r="AH77" s="50"/>
      <c r="AI77" s="51" t="str">
        <f t="shared" ca="1" si="80"/>
        <v/>
      </c>
      <c r="AJ77" s="47" t="str">
        <f t="shared" ca="1" si="81"/>
        <v/>
      </c>
      <c r="AK77" s="51" t="str">
        <f t="shared" ca="1" si="82"/>
        <v/>
      </c>
      <c r="AL77" s="51" t="str">
        <f t="shared" ca="1" si="83"/>
        <v/>
      </c>
      <c r="AM77" s="50" t="s">
        <v>222</v>
      </c>
      <c r="AN77" s="47" t="s">
        <v>222</v>
      </c>
      <c r="AO77" s="40" t="str">
        <f t="shared" ca="1" si="55"/>
        <v/>
      </c>
      <c r="AP77" s="47" t="str">
        <f t="shared" ca="1" si="84"/>
        <v/>
      </c>
      <c r="AQ77" s="49"/>
      <c r="AR77" s="52" t="str">
        <f t="shared" ca="1" si="85"/>
        <v/>
      </c>
      <c r="AS77" s="47" t="str">
        <f t="shared" ca="1" si="86"/>
        <v/>
      </c>
      <c r="AT77" s="50"/>
      <c r="AU77" s="51" t="str">
        <f t="shared" ca="1" si="87"/>
        <v/>
      </c>
      <c r="AV77" s="47" t="str">
        <f t="shared" ca="1" si="88"/>
        <v/>
      </c>
      <c r="AW77" s="51" t="str">
        <f t="shared" ca="1" si="89"/>
        <v/>
      </c>
      <c r="AX77" s="51" t="str">
        <f t="shared" ca="1" si="90"/>
        <v/>
      </c>
      <c r="AY77" s="50" t="s">
        <v>222</v>
      </c>
      <c r="AZ77" s="47" t="str">
        <f>IF(Entry!$I85="","",Entry!$I85)</f>
        <v/>
      </c>
      <c r="BA77" s="40" t="str">
        <f t="shared" ca="1" si="56"/>
        <v/>
      </c>
      <c r="BB77" s="47" t="str">
        <f t="shared" ca="1" si="91"/>
        <v/>
      </c>
      <c r="BC77" s="49"/>
      <c r="BD77" s="52" t="str">
        <f t="shared" ca="1" si="92"/>
        <v/>
      </c>
      <c r="BE77" s="47" t="str">
        <f t="shared" ca="1" si="93"/>
        <v/>
      </c>
      <c r="BF77" s="50"/>
      <c r="BG77" s="51" t="str">
        <f t="shared" ca="1" si="94"/>
        <v/>
      </c>
      <c r="BH77" s="47" t="str">
        <f t="shared" ca="1" si="95"/>
        <v/>
      </c>
      <c r="BI77" s="51" t="str">
        <f t="shared" ca="1" si="96"/>
        <v/>
      </c>
      <c r="BJ77" s="51" t="str">
        <f t="shared" ca="1" si="97"/>
        <v/>
      </c>
      <c r="BK77" s="50" t="s">
        <v>222</v>
      </c>
      <c r="BL77" s="47" t="s">
        <v>222</v>
      </c>
      <c r="BM77" s="40" t="str">
        <f t="shared" ca="1" si="57"/>
        <v/>
      </c>
      <c r="BN77" s="47" t="str">
        <f t="shared" ca="1" si="98"/>
        <v/>
      </c>
      <c r="BO77" s="49"/>
      <c r="BP77" s="52" t="str">
        <f t="shared" ca="1" si="99"/>
        <v/>
      </c>
      <c r="BQ77" s="47" t="str">
        <f t="shared" ca="1" si="100"/>
        <v/>
      </c>
      <c r="BR77" s="50"/>
      <c r="BS77" s="51" t="str">
        <f t="shared" ca="1" si="101"/>
        <v/>
      </c>
      <c r="BT77" s="47" t="str">
        <f t="shared" ca="1" si="102"/>
        <v/>
      </c>
      <c r="BU77" s="51" t="str">
        <f t="shared" ca="1" si="103"/>
        <v/>
      </c>
      <c r="BV77" s="51" t="str">
        <f t="shared" ca="1" si="104"/>
        <v/>
      </c>
      <c r="BW77" s="50" t="s">
        <v>222</v>
      </c>
      <c r="BX77" s="47" t="s">
        <v>222</v>
      </c>
      <c r="BY77" s="40" t="str">
        <f t="shared" ca="1" si="58"/>
        <v/>
      </c>
      <c r="BZ77" s="41"/>
      <c r="CA77" s="64"/>
      <c r="CB77" s="65">
        <f t="shared" ca="1" si="105"/>
        <v>0</v>
      </c>
      <c r="CC77" s="66" t="str">
        <f ca="1">IF(A77="","",Entry!$B$3)</f>
        <v/>
      </c>
      <c r="CD77" s="66">
        <f t="shared" si="107"/>
        <v>76</v>
      </c>
      <c r="CH77" s="63" t="str">
        <f>IF('Payroll Form'!G91="","",'Payroll Form'!G91)</f>
        <v/>
      </c>
    </row>
    <row r="78" spans="1:86" x14ac:dyDescent="0.2">
      <c r="A78" s="47" t="str">
        <f t="shared" ca="1" si="59"/>
        <v/>
      </c>
      <c r="B78" s="47" t="str">
        <f t="shared" ca="1" si="60"/>
        <v/>
      </c>
      <c r="C78" s="51" t="str">
        <f t="shared" ca="1" si="61"/>
        <v/>
      </c>
      <c r="D78" s="47" t="str">
        <f t="shared" ca="1" si="62"/>
        <v/>
      </c>
      <c r="E78" s="48" t="str">
        <f ca="1">IF(A78="","",Entry!$J$2)</f>
        <v/>
      </c>
      <c r="F78" s="47" t="str">
        <f t="shared" ca="1" si="63"/>
        <v/>
      </c>
      <c r="G78" s="49"/>
      <c r="H78" s="52" t="str">
        <f t="shared" ca="1" si="64"/>
        <v/>
      </c>
      <c r="I78" s="47" t="str">
        <f t="shared" ca="1" si="65"/>
        <v/>
      </c>
      <c r="J78" s="50"/>
      <c r="K78" s="51" t="str">
        <f t="shared" ca="1" si="66"/>
        <v/>
      </c>
      <c r="L78" s="47" t="str">
        <f t="shared" ca="1" si="67"/>
        <v/>
      </c>
      <c r="M78" s="51" t="str">
        <f t="shared" ca="1" si="68"/>
        <v/>
      </c>
      <c r="N78" s="51" t="str">
        <f t="shared" ca="1" si="69"/>
        <v/>
      </c>
      <c r="O78" s="50"/>
      <c r="P78" s="47"/>
      <c r="Q78" s="40" t="str">
        <f t="shared" ca="1" si="70"/>
        <v/>
      </c>
      <c r="R78" s="47" t="str">
        <f t="shared" ca="1" si="71"/>
        <v/>
      </c>
      <c r="S78" s="49"/>
      <c r="T78" s="52" t="str">
        <f t="shared" ca="1" si="72"/>
        <v/>
      </c>
      <c r="U78" s="47" t="str">
        <f t="shared" ca="1" si="73"/>
        <v/>
      </c>
      <c r="V78" s="50"/>
      <c r="W78" s="51" t="str">
        <f t="shared" ca="1" si="74"/>
        <v/>
      </c>
      <c r="X78" s="47" t="str">
        <f t="shared" ca="1" si="75"/>
        <v/>
      </c>
      <c r="Y78" s="51" t="str">
        <f t="shared" ca="1" si="76"/>
        <v/>
      </c>
      <c r="Z78" s="51" t="str">
        <f t="shared" ca="1" si="77"/>
        <v/>
      </c>
      <c r="AA78" s="50"/>
      <c r="AB78" s="47"/>
      <c r="AC78" s="40" t="str">
        <f t="shared" ca="1" si="54"/>
        <v/>
      </c>
      <c r="AD78" s="47" t="str">
        <f t="shared" ca="1" si="78"/>
        <v/>
      </c>
      <c r="AE78" s="49"/>
      <c r="AF78" s="52" t="str">
        <f t="shared" ca="1" si="106"/>
        <v/>
      </c>
      <c r="AG78" s="47" t="str">
        <f t="shared" ca="1" si="79"/>
        <v/>
      </c>
      <c r="AH78" s="50"/>
      <c r="AI78" s="51" t="str">
        <f t="shared" ca="1" si="80"/>
        <v/>
      </c>
      <c r="AJ78" s="47" t="str">
        <f t="shared" ca="1" si="81"/>
        <v/>
      </c>
      <c r="AK78" s="51" t="str">
        <f t="shared" ca="1" si="82"/>
        <v/>
      </c>
      <c r="AL78" s="51" t="str">
        <f t="shared" ca="1" si="83"/>
        <v/>
      </c>
      <c r="AM78" s="50" t="s">
        <v>222</v>
      </c>
      <c r="AN78" s="47" t="s">
        <v>222</v>
      </c>
      <c r="AO78" s="40" t="str">
        <f t="shared" ca="1" si="55"/>
        <v/>
      </c>
      <c r="AP78" s="47" t="str">
        <f t="shared" ca="1" si="84"/>
        <v/>
      </c>
      <c r="AQ78" s="49"/>
      <c r="AR78" s="52" t="str">
        <f t="shared" ca="1" si="85"/>
        <v/>
      </c>
      <c r="AS78" s="47" t="str">
        <f t="shared" ca="1" si="86"/>
        <v/>
      </c>
      <c r="AT78" s="50"/>
      <c r="AU78" s="51" t="str">
        <f t="shared" ca="1" si="87"/>
        <v/>
      </c>
      <c r="AV78" s="47" t="str">
        <f t="shared" ca="1" si="88"/>
        <v/>
      </c>
      <c r="AW78" s="51" t="str">
        <f t="shared" ca="1" si="89"/>
        <v/>
      </c>
      <c r="AX78" s="51" t="str">
        <f t="shared" ca="1" si="90"/>
        <v/>
      </c>
      <c r="AY78" s="50" t="s">
        <v>222</v>
      </c>
      <c r="AZ78" s="47" t="str">
        <f>IF(Entry!$I86="","",Entry!$I86)</f>
        <v/>
      </c>
      <c r="BA78" s="40" t="str">
        <f t="shared" ca="1" si="56"/>
        <v/>
      </c>
      <c r="BB78" s="47" t="str">
        <f t="shared" ca="1" si="91"/>
        <v/>
      </c>
      <c r="BC78" s="49"/>
      <c r="BD78" s="52" t="str">
        <f t="shared" ca="1" si="92"/>
        <v/>
      </c>
      <c r="BE78" s="47" t="str">
        <f t="shared" ca="1" si="93"/>
        <v/>
      </c>
      <c r="BF78" s="50"/>
      <c r="BG78" s="51" t="str">
        <f t="shared" ca="1" si="94"/>
        <v/>
      </c>
      <c r="BH78" s="47" t="str">
        <f t="shared" ca="1" si="95"/>
        <v/>
      </c>
      <c r="BI78" s="51" t="str">
        <f t="shared" ca="1" si="96"/>
        <v/>
      </c>
      <c r="BJ78" s="51" t="str">
        <f t="shared" ca="1" si="97"/>
        <v/>
      </c>
      <c r="BK78" s="50" t="s">
        <v>222</v>
      </c>
      <c r="BL78" s="47" t="s">
        <v>222</v>
      </c>
      <c r="BM78" s="40" t="str">
        <f t="shared" ca="1" si="57"/>
        <v/>
      </c>
      <c r="BN78" s="47" t="str">
        <f t="shared" ca="1" si="98"/>
        <v/>
      </c>
      <c r="BO78" s="49"/>
      <c r="BP78" s="52" t="str">
        <f t="shared" ca="1" si="99"/>
        <v/>
      </c>
      <c r="BQ78" s="47" t="str">
        <f t="shared" ca="1" si="100"/>
        <v/>
      </c>
      <c r="BR78" s="50"/>
      <c r="BS78" s="51" t="str">
        <f t="shared" ca="1" si="101"/>
        <v/>
      </c>
      <c r="BT78" s="47" t="str">
        <f t="shared" ca="1" si="102"/>
        <v/>
      </c>
      <c r="BU78" s="51" t="str">
        <f t="shared" ca="1" si="103"/>
        <v/>
      </c>
      <c r="BV78" s="51" t="str">
        <f t="shared" ca="1" si="104"/>
        <v/>
      </c>
      <c r="BW78" s="50" t="s">
        <v>222</v>
      </c>
      <c r="BX78" s="47" t="s">
        <v>222</v>
      </c>
      <c r="BY78" s="40" t="str">
        <f t="shared" ca="1" si="58"/>
        <v/>
      </c>
      <c r="BZ78" s="41"/>
      <c r="CA78" s="64"/>
      <c r="CB78" s="65">
        <f t="shared" ca="1" si="105"/>
        <v>0</v>
      </c>
      <c r="CC78" s="66" t="str">
        <f ca="1">IF(A78="","",Entry!$B$3)</f>
        <v/>
      </c>
      <c r="CD78" s="66">
        <f t="shared" si="107"/>
        <v>77</v>
      </c>
      <c r="CH78" s="63" t="str">
        <f>IF('Payroll Form'!G92="","",'Payroll Form'!G92)</f>
        <v/>
      </c>
    </row>
    <row r="79" spans="1:86" ht="13.5" customHeight="1" x14ac:dyDescent="0.2">
      <c r="A79" s="47" t="str">
        <f t="shared" ca="1" si="59"/>
        <v/>
      </c>
      <c r="B79" s="47" t="str">
        <f t="shared" ca="1" si="60"/>
        <v/>
      </c>
      <c r="C79" s="51" t="str">
        <f t="shared" ca="1" si="61"/>
        <v/>
      </c>
      <c r="D79" s="47" t="str">
        <f t="shared" ca="1" si="62"/>
        <v/>
      </c>
      <c r="E79" s="48" t="str">
        <f ca="1">IF(A79="","",Entry!$J$2)</f>
        <v/>
      </c>
      <c r="F79" s="47" t="str">
        <f t="shared" ca="1" si="63"/>
        <v/>
      </c>
      <c r="G79" s="49"/>
      <c r="H79" s="52" t="str">
        <f t="shared" ca="1" si="64"/>
        <v/>
      </c>
      <c r="I79" s="47" t="str">
        <f t="shared" ca="1" si="65"/>
        <v/>
      </c>
      <c r="J79" s="50"/>
      <c r="K79" s="51" t="str">
        <f t="shared" ca="1" si="66"/>
        <v/>
      </c>
      <c r="L79" s="47" t="str">
        <f t="shared" ca="1" si="67"/>
        <v/>
      </c>
      <c r="M79" s="51" t="str">
        <f t="shared" ca="1" si="68"/>
        <v/>
      </c>
      <c r="N79" s="51" t="str">
        <f t="shared" ca="1" si="69"/>
        <v/>
      </c>
      <c r="O79" s="50"/>
      <c r="P79" s="47"/>
      <c r="Q79" s="40" t="str">
        <f t="shared" ca="1" si="70"/>
        <v/>
      </c>
      <c r="R79" s="47" t="str">
        <f t="shared" ca="1" si="71"/>
        <v/>
      </c>
      <c r="S79" s="49"/>
      <c r="T79" s="52" t="str">
        <f t="shared" ca="1" si="72"/>
        <v/>
      </c>
      <c r="U79" s="47" t="str">
        <f t="shared" ca="1" si="73"/>
        <v/>
      </c>
      <c r="V79" s="50"/>
      <c r="W79" s="51" t="str">
        <f t="shared" ca="1" si="74"/>
        <v/>
      </c>
      <c r="X79" s="47" t="str">
        <f t="shared" ca="1" si="75"/>
        <v/>
      </c>
      <c r="Y79" s="51" t="str">
        <f t="shared" ca="1" si="76"/>
        <v/>
      </c>
      <c r="Z79" s="51" t="str">
        <f t="shared" ca="1" si="77"/>
        <v/>
      </c>
      <c r="AA79" s="50"/>
      <c r="AB79" s="47"/>
      <c r="AC79" s="40" t="str">
        <f t="shared" ca="1" si="54"/>
        <v/>
      </c>
      <c r="AD79" s="47" t="str">
        <f t="shared" ca="1" si="78"/>
        <v/>
      </c>
      <c r="AE79" s="49"/>
      <c r="AF79" s="52" t="str">
        <f t="shared" ca="1" si="106"/>
        <v/>
      </c>
      <c r="AG79" s="47" t="str">
        <f t="shared" ca="1" si="79"/>
        <v/>
      </c>
      <c r="AH79" s="50"/>
      <c r="AI79" s="51" t="str">
        <f t="shared" ca="1" si="80"/>
        <v/>
      </c>
      <c r="AJ79" s="47" t="str">
        <f t="shared" ca="1" si="81"/>
        <v/>
      </c>
      <c r="AK79" s="51" t="str">
        <f t="shared" ca="1" si="82"/>
        <v/>
      </c>
      <c r="AL79" s="51" t="str">
        <f t="shared" ca="1" si="83"/>
        <v/>
      </c>
      <c r="AM79" s="50" t="s">
        <v>222</v>
      </c>
      <c r="AN79" s="47" t="s">
        <v>222</v>
      </c>
      <c r="AO79" s="40" t="str">
        <f t="shared" ca="1" si="55"/>
        <v/>
      </c>
      <c r="AP79" s="47" t="str">
        <f t="shared" ca="1" si="84"/>
        <v/>
      </c>
      <c r="AQ79" s="49"/>
      <c r="AR79" s="52" t="str">
        <f t="shared" ca="1" si="85"/>
        <v/>
      </c>
      <c r="AS79" s="47" t="str">
        <f t="shared" ca="1" si="86"/>
        <v/>
      </c>
      <c r="AT79" s="50"/>
      <c r="AU79" s="51" t="str">
        <f t="shared" ca="1" si="87"/>
        <v/>
      </c>
      <c r="AV79" s="47" t="str">
        <f t="shared" ca="1" si="88"/>
        <v/>
      </c>
      <c r="AW79" s="51" t="str">
        <f t="shared" ca="1" si="89"/>
        <v/>
      </c>
      <c r="AX79" s="51" t="str">
        <f t="shared" ca="1" si="90"/>
        <v/>
      </c>
      <c r="AY79" s="50" t="s">
        <v>222</v>
      </c>
      <c r="AZ79" s="47" t="str">
        <f>IF(Entry!$I87="","",Entry!$I87)</f>
        <v/>
      </c>
      <c r="BA79" s="40" t="str">
        <f t="shared" ca="1" si="56"/>
        <v/>
      </c>
      <c r="BB79" s="47" t="str">
        <f t="shared" ca="1" si="91"/>
        <v/>
      </c>
      <c r="BC79" s="49"/>
      <c r="BD79" s="52" t="str">
        <f t="shared" ca="1" si="92"/>
        <v/>
      </c>
      <c r="BE79" s="47" t="str">
        <f t="shared" ca="1" si="93"/>
        <v/>
      </c>
      <c r="BF79" s="50"/>
      <c r="BG79" s="51" t="str">
        <f t="shared" ca="1" si="94"/>
        <v/>
      </c>
      <c r="BH79" s="47" t="str">
        <f t="shared" ca="1" si="95"/>
        <v/>
      </c>
      <c r="BI79" s="51" t="str">
        <f t="shared" ca="1" si="96"/>
        <v/>
      </c>
      <c r="BJ79" s="51" t="str">
        <f t="shared" ca="1" si="97"/>
        <v/>
      </c>
      <c r="BK79" s="50" t="s">
        <v>222</v>
      </c>
      <c r="BL79" s="47" t="s">
        <v>222</v>
      </c>
      <c r="BM79" s="40" t="str">
        <f t="shared" ca="1" si="57"/>
        <v/>
      </c>
      <c r="BN79" s="47" t="str">
        <f t="shared" ca="1" si="98"/>
        <v/>
      </c>
      <c r="BO79" s="49"/>
      <c r="BP79" s="52" t="str">
        <f t="shared" ca="1" si="99"/>
        <v/>
      </c>
      <c r="BQ79" s="47" t="str">
        <f t="shared" ca="1" si="100"/>
        <v/>
      </c>
      <c r="BR79" s="50"/>
      <c r="BS79" s="51" t="str">
        <f t="shared" ca="1" si="101"/>
        <v/>
      </c>
      <c r="BT79" s="47" t="str">
        <f t="shared" ca="1" si="102"/>
        <v/>
      </c>
      <c r="BU79" s="51" t="str">
        <f t="shared" ca="1" si="103"/>
        <v/>
      </c>
      <c r="BV79" s="51" t="str">
        <f t="shared" ca="1" si="104"/>
        <v/>
      </c>
      <c r="BW79" s="50" t="s">
        <v>222</v>
      </c>
      <c r="BX79" s="47" t="s">
        <v>222</v>
      </c>
      <c r="BY79" s="40" t="str">
        <f t="shared" ca="1" si="58"/>
        <v/>
      </c>
      <c r="BZ79" s="41"/>
      <c r="CA79" s="64"/>
      <c r="CB79" s="65">
        <f t="shared" ca="1" si="105"/>
        <v>0</v>
      </c>
      <c r="CC79" s="66" t="str">
        <f ca="1">IF(A79="","",Entry!$B$3)</f>
        <v/>
      </c>
      <c r="CD79" s="66">
        <f t="shared" si="107"/>
        <v>78</v>
      </c>
      <c r="CH79" s="63" t="str">
        <f>IF('Payroll Form'!G93="","",'Payroll Form'!G93)</f>
        <v/>
      </c>
    </row>
    <row r="80" spans="1:86" x14ac:dyDescent="0.2">
      <c r="A80" s="47" t="str">
        <f t="shared" ca="1" si="59"/>
        <v/>
      </c>
      <c r="B80" s="47" t="str">
        <f t="shared" ca="1" si="60"/>
        <v/>
      </c>
      <c r="C80" s="51" t="str">
        <f t="shared" ca="1" si="61"/>
        <v/>
      </c>
      <c r="D80" s="47" t="str">
        <f t="shared" ca="1" si="62"/>
        <v/>
      </c>
      <c r="E80" s="48" t="str">
        <f ca="1">IF(A80="","",Entry!$J$2)</f>
        <v/>
      </c>
      <c r="F80" s="47" t="str">
        <f t="shared" ca="1" si="63"/>
        <v/>
      </c>
      <c r="G80" s="49"/>
      <c r="H80" s="52" t="str">
        <f t="shared" ca="1" si="64"/>
        <v/>
      </c>
      <c r="I80" s="47" t="str">
        <f t="shared" ca="1" si="65"/>
        <v/>
      </c>
      <c r="J80" s="50"/>
      <c r="K80" s="51" t="str">
        <f t="shared" ca="1" si="66"/>
        <v/>
      </c>
      <c r="L80" s="47" t="str">
        <f t="shared" ca="1" si="67"/>
        <v/>
      </c>
      <c r="M80" s="51" t="str">
        <f t="shared" ca="1" si="68"/>
        <v/>
      </c>
      <c r="N80" s="51" t="str">
        <f t="shared" ca="1" si="69"/>
        <v/>
      </c>
      <c r="O80" s="50"/>
      <c r="P80" s="47"/>
      <c r="Q80" s="40" t="str">
        <f t="shared" ca="1" si="70"/>
        <v/>
      </c>
      <c r="R80" s="47" t="str">
        <f t="shared" ca="1" si="71"/>
        <v/>
      </c>
      <c r="S80" s="49"/>
      <c r="T80" s="52" t="str">
        <f t="shared" ca="1" si="72"/>
        <v/>
      </c>
      <c r="U80" s="47" t="str">
        <f t="shared" ca="1" si="73"/>
        <v/>
      </c>
      <c r="V80" s="50"/>
      <c r="W80" s="51" t="str">
        <f t="shared" ca="1" si="74"/>
        <v/>
      </c>
      <c r="X80" s="47" t="str">
        <f t="shared" ca="1" si="75"/>
        <v/>
      </c>
      <c r="Y80" s="51" t="str">
        <f t="shared" ca="1" si="76"/>
        <v/>
      </c>
      <c r="Z80" s="51" t="str">
        <f t="shared" ca="1" si="77"/>
        <v/>
      </c>
      <c r="AA80" s="50"/>
      <c r="AB80" s="47"/>
      <c r="AC80" s="40" t="str">
        <f t="shared" ca="1" si="54"/>
        <v/>
      </c>
      <c r="AD80" s="47" t="str">
        <f t="shared" ca="1" si="78"/>
        <v/>
      </c>
      <c r="AE80" s="49"/>
      <c r="AF80" s="52" t="str">
        <f t="shared" ca="1" si="106"/>
        <v/>
      </c>
      <c r="AG80" s="47" t="str">
        <f t="shared" ca="1" si="79"/>
        <v/>
      </c>
      <c r="AH80" s="50"/>
      <c r="AI80" s="51" t="str">
        <f t="shared" ca="1" si="80"/>
        <v/>
      </c>
      <c r="AJ80" s="47" t="str">
        <f t="shared" ca="1" si="81"/>
        <v/>
      </c>
      <c r="AK80" s="51" t="str">
        <f t="shared" ca="1" si="82"/>
        <v/>
      </c>
      <c r="AL80" s="51" t="str">
        <f t="shared" ca="1" si="83"/>
        <v/>
      </c>
      <c r="AM80" s="50" t="s">
        <v>222</v>
      </c>
      <c r="AN80" s="47" t="s">
        <v>222</v>
      </c>
      <c r="AO80" s="40" t="str">
        <f t="shared" ca="1" si="55"/>
        <v/>
      </c>
      <c r="AP80" s="47" t="str">
        <f t="shared" ca="1" si="84"/>
        <v/>
      </c>
      <c r="AQ80" s="49"/>
      <c r="AR80" s="52" t="str">
        <f t="shared" ca="1" si="85"/>
        <v/>
      </c>
      <c r="AS80" s="47" t="str">
        <f t="shared" ca="1" si="86"/>
        <v/>
      </c>
      <c r="AT80" s="50"/>
      <c r="AU80" s="51" t="str">
        <f t="shared" ca="1" si="87"/>
        <v/>
      </c>
      <c r="AV80" s="47" t="str">
        <f t="shared" ca="1" si="88"/>
        <v/>
      </c>
      <c r="AW80" s="51" t="str">
        <f t="shared" ca="1" si="89"/>
        <v/>
      </c>
      <c r="AX80" s="51" t="str">
        <f t="shared" ca="1" si="90"/>
        <v/>
      </c>
      <c r="AY80" s="50" t="s">
        <v>222</v>
      </c>
      <c r="AZ80" s="47" t="str">
        <f>IF(Entry!$I88="","",Entry!$I88)</f>
        <v/>
      </c>
      <c r="BA80" s="40" t="str">
        <f t="shared" ca="1" si="56"/>
        <v/>
      </c>
      <c r="BB80" s="47" t="str">
        <f t="shared" ca="1" si="91"/>
        <v/>
      </c>
      <c r="BC80" s="49"/>
      <c r="BD80" s="52" t="str">
        <f t="shared" ca="1" si="92"/>
        <v/>
      </c>
      <c r="BE80" s="47" t="str">
        <f t="shared" ca="1" si="93"/>
        <v/>
      </c>
      <c r="BF80" s="50"/>
      <c r="BG80" s="51" t="str">
        <f t="shared" ca="1" si="94"/>
        <v/>
      </c>
      <c r="BH80" s="47" t="str">
        <f t="shared" ca="1" si="95"/>
        <v/>
      </c>
      <c r="BI80" s="51" t="str">
        <f t="shared" ca="1" si="96"/>
        <v/>
      </c>
      <c r="BJ80" s="51" t="str">
        <f t="shared" ca="1" si="97"/>
        <v/>
      </c>
      <c r="BK80" s="50" t="s">
        <v>222</v>
      </c>
      <c r="BL80" s="47" t="s">
        <v>222</v>
      </c>
      <c r="BM80" s="40" t="str">
        <f t="shared" ca="1" si="57"/>
        <v/>
      </c>
      <c r="BN80" s="47" t="str">
        <f t="shared" ca="1" si="98"/>
        <v/>
      </c>
      <c r="BO80" s="49"/>
      <c r="BP80" s="52" t="str">
        <f t="shared" ca="1" si="99"/>
        <v/>
      </c>
      <c r="BQ80" s="47" t="str">
        <f t="shared" ca="1" si="100"/>
        <v/>
      </c>
      <c r="BR80" s="50"/>
      <c r="BS80" s="51" t="str">
        <f t="shared" ca="1" si="101"/>
        <v/>
      </c>
      <c r="BT80" s="47" t="str">
        <f t="shared" ca="1" si="102"/>
        <v/>
      </c>
      <c r="BU80" s="51" t="str">
        <f t="shared" ca="1" si="103"/>
        <v/>
      </c>
      <c r="BV80" s="51" t="str">
        <f t="shared" ca="1" si="104"/>
        <v/>
      </c>
      <c r="BW80" s="50" t="s">
        <v>222</v>
      </c>
      <c r="BX80" s="47" t="s">
        <v>222</v>
      </c>
      <c r="BY80" s="40" t="str">
        <f t="shared" ca="1" si="58"/>
        <v/>
      </c>
      <c r="BZ80" s="41"/>
      <c r="CA80" s="64"/>
      <c r="CB80" s="65">
        <f t="shared" ca="1" si="105"/>
        <v>0</v>
      </c>
      <c r="CC80" s="66" t="str">
        <f ca="1">IF(A80="","",Entry!$B$3)</f>
        <v/>
      </c>
      <c r="CD80" s="66">
        <f t="shared" si="107"/>
        <v>79</v>
      </c>
      <c r="CH80" s="63" t="str">
        <f>IF('Payroll Form'!G94="","",'Payroll Form'!G94)</f>
        <v/>
      </c>
    </row>
    <row r="81" spans="1:86" x14ac:dyDescent="0.2">
      <c r="A81" s="47" t="str">
        <f t="shared" ca="1" si="59"/>
        <v/>
      </c>
      <c r="B81" s="47" t="str">
        <f t="shared" ca="1" si="60"/>
        <v/>
      </c>
      <c r="C81" s="51" t="str">
        <f t="shared" ca="1" si="61"/>
        <v/>
      </c>
      <c r="D81" s="47" t="str">
        <f t="shared" ca="1" si="62"/>
        <v/>
      </c>
      <c r="E81" s="48" t="str">
        <f ca="1">IF(A81="","",Entry!$J$2)</f>
        <v/>
      </c>
      <c r="F81" s="47" t="str">
        <f t="shared" ca="1" si="63"/>
        <v/>
      </c>
      <c r="G81" s="49"/>
      <c r="H81" s="52" t="str">
        <f t="shared" ca="1" si="64"/>
        <v/>
      </c>
      <c r="I81" s="47" t="str">
        <f t="shared" ca="1" si="65"/>
        <v/>
      </c>
      <c r="J81" s="50"/>
      <c r="K81" s="51" t="str">
        <f t="shared" ca="1" si="66"/>
        <v/>
      </c>
      <c r="L81" s="47" t="str">
        <f t="shared" ca="1" si="67"/>
        <v/>
      </c>
      <c r="M81" s="51" t="str">
        <f t="shared" ca="1" si="68"/>
        <v/>
      </c>
      <c r="N81" s="51" t="str">
        <f t="shared" ca="1" si="69"/>
        <v/>
      </c>
      <c r="O81" s="50"/>
      <c r="P81" s="47"/>
      <c r="Q81" s="40" t="str">
        <f t="shared" ca="1" si="70"/>
        <v/>
      </c>
      <c r="R81" s="47" t="str">
        <f t="shared" ca="1" si="71"/>
        <v/>
      </c>
      <c r="S81" s="49"/>
      <c r="T81" s="52" t="str">
        <f t="shared" ca="1" si="72"/>
        <v/>
      </c>
      <c r="U81" s="47" t="str">
        <f t="shared" ca="1" si="73"/>
        <v/>
      </c>
      <c r="V81" s="50"/>
      <c r="W81" s="51" t="str">
        <f t="shared" ca="1" si="74"/>
        <v/>
      </c>
      <c r="X81" s="47" t="str">
        <f t="shared" ca="1" si="75"/>
        <v/>
      </c>
      <c r="Y81" s="51" t="str">
        <f t="shared" ca="1" si="76"/>
        <v/>
      </c>
      <c r="Z81" s="51" t="str">
        <f t="shared" ca="1" si="77"/>
        <v/>
      </c>
      <c r="AA81" s="50"/>
      <c r="AB81" s="47"/>
      <c r="AC81" s="40" t="str">
        <f t="shared" ca="1" si="54"/>
        <v/>
      </c>
      <c r="AD81" s="47" t="str">
        <f t="shared" ca="1" si="78"/>
        <v/>
      </c>
      <c r="AE81" s="49"/>
      <c r="AF81" s="52" t="str">
        <f t="shared" ca="1" si="106"/>
        <v/>
      </c>
      <c r="AG81" s="47" t="str">
        <f t="shared" ca="1" si="79"/>
        <v/>
      </c>
      <c r="AH81" s="50"/>
      <c r="AI81" s="51" t="str">
        <f t="shared" ca="1" si="80"/>
        <v/>
      </c>
      <c r="AJ81" s="47" t="str">
        <f t="shared" ca="1" si="81"/>
        <v/>
      </c>
      <c r="AK81" s="51" t="str">
        <f t="shared" ca="1" si="82"/>
        <v/>
      </c>
      <c r="AL81" s="51" t="str">
        <f t="shared" ca="1" si="83"/>
        <v/>
      </c>
      <c r="AM81" s="50" t="s">
        <v>222</v>
      </c>
      <c r="AN81" s="47" t="s">
        <v>222</v>
      </c>
      <c r="AO81" s="40" t="str">
        <f t="shared" ca="1" si="55"/>
        <v/>
      </c>
      <c r="AP81" s="47" t="str">
        <f t="shared" ca="1" si="84"/>
        <v/>
      </c>
      <c r="AQ81" s="49"/>
      <c r="AR81" s="52" t="str">
        <f t="shared" ca="1" si="85"/>
        <v/>
      </c>
      <c r="AS81" s="47" t="str">
        <f t="shared" ca="1" si="86"/>
        <v/>
      </c>
      <c r="AT81" s="50"/>
      <c r="AU81" s="51" t="str">
        <f t="shared" ca="1" si="87"/>
        <v/>
      </c>
      <c r="AV81" s="47" t="str">
        <f t="shared" ca="1" si="88"/>
        <v/>
      </c>
      <c r="AW81" s="51" t="str">
        <f t="shared" ca="1" si="89"/>
        <v/>
      </c>
      <c r="AX81" s="51" t="str">
        <f t="shared" ca="1" si="90"/>
        <v/>
      </c>
      <c r="AY81" s="50" t="s">
        <v>222</v>
      </c>
      <c r="AZ81" s="47" t="str">
        <f>IF(Entry!$I89="","",Entry!$I89)</f>
        <v/>
      </c>
      <c r="BA81" s="40" t="str">
        <f t="shared" ca="1" si="56"/>
        <v/>
      </c>
      <c r="BB81" s="47" t="str">
        <f t="shared" ca="1" si="91"/>
        <v/>
      </c>
      <c r="BC81" s="49"/>
      <c r="BD81" s="52" t="str">
        <f t="shared" ca="1" si="92"/>
        <v/>
      </c>
      <c r="BE81" s="47" t="str">
        <f t="shared" ca="1" si="93"/>
        <v/>
      </c>
      <c r="BF81" s="50"/>
      <c r="BG81" s="51" t="str">
        <f t="shared" ca="1" si="94"/>
        <v/>
      </c>
      <c r="BH81" s="47" t="str">
        <f t="shared" ca="1" si="95"/>
        <v/>
      </c>
      <c r="BI81" s="51" t="str">
        <f t="shared" ca="1" si="96"/>
        <v/>
      </c>
      <c r="BJ81" s="51" t="str">
        <f t="shared" ca="1" si="97"/>
        <v/>
      </c>
      <c r="BK81" s="50" t="s">
        <v>222</v>
      </c>
      <c r="BL81" s="47" t="s">
        <v>222</v>
      </c>
      <c r="BM81" s="40" t="str">
        <f t="shared" ca="1" si="57"/>
        <v/>
      </c>
      <c r="BN81" s="47" t="str">
        <f t="shared" ca="1" si="98"/>
        <v/>
      </c>
      <c r="BO81" s="49"/>
      <c r="BP81" s="52" t="str">
        <f t="shared" ca="1" si="99"/>
        <v/>
      </c>
      <c r="BQ81" s="47" t="str">
        <f t="shared" ca="1" si="100"/>
        <v/>
      </c>
      <c r="BR81" s="50"/>
      <c r="BS81" s="51" t="str">
        <f t="shared" ca="1" si="101"/>
        <v/>
      </c>
      <c r="BT81" s="47" t="str">
        <f t="shared" ca="1" si="102"/>
        <v/>
      </c>
      <c r="BU81" s="51" t="str">
        <f t="shared" ca="1" si="103"/>
        <v/>
      </c>
      <c r="BV81" s="51" t="str">
        <f t="shared" ca="1" si="104"/>
        <v/>
      </c>
      <c r="BW81" s="50" t="s">
        <v>222</v>
      </c>
      <c r="BX81" s="47" t="s">
        <v>222</v>
      </c>
      <c r="BY81" s="40" t="str">
        <f t="shared" ca="1" si="58"/>
        <v/>
      </c>
      <c r="BZ81" s="41"/>
      <c r="CA81" s="64"/>
      <c r="CB81" s="65">
        <f t="shared" ca="1" si="105"/>
        <v>0</v>
      </c>
      <c r="CC81" s="66" t="str">
        <f ca="1">IF(A81="","",Entry!$B$3)</f>
        <v/>
      </c>
      <c r="CD81" s="66">
        <f t="shared" si="107"/>
        <v>80</v>
      </c>
      <c r="CH81" s="63" t="str">
        <f>IF('Payroll Form'!G95="","",'Payroll Form'!G95)</f>
        <v/>
      </c>
    </row>
    <row r="82" spans="1:86" x14ac:dyDescent="0.2">
      <c r="A82" s="47" t="str">
        <f t="shared" ca="1" si="59"/>
        <v/>
      </c>
      <c r="B82" s="47" t="str">
        <f t="shared" ca="1" si="60"/>
        <v/>
      </c>
      <c r="C82" s="51" t="str">
        <f t="shared" ca="1" si="61"/>
        <v/>
      </c>
      <c r="D82" s="47" t="str">
        <f t="shared" ca="1" si="62"/>
        <v/>
      </c>
      <c r="E82" s="48" t="str">
        <f ca="1">IF(A82="","",Entry!$J$2)</f>
        <v/>
      </c>
      <c r="F82" s="47" t="str">
        <f t="shared" ca="1" si="63"/>
        <v/>
      </c>
      <c r="G82" s="49"/>
      <c r="H82" s="52" t="str">
        <f t="shared" ca="1" si="64"/>
        <v/>
      </c>
      <c r="I82" s="47" t="str">
        <f t="shared" ca="1" si="65"/>
        <v/>
      </c>
      <c r="J82" s="50"/>
      <c r="K82" s="51" t="str">
        <f t="shared" ca="1" si="66"/>
        <v/>
      </c>
      <c r="L82" s="47" t="str">
        <f t="shared" ca="1" si="67"/>
        <v/>
      </c>
      <c r="M82" s="51" t="str">
        <f t="shared" ca="1" si="68"/>
        <v/>
      </c>
      <c r="N82" s="51" t="str">
        <f t="shared" ca="1" si="69"/>
        <v/>
      </c>
      <c r="O82" s="50"/>
      <c r="P82" s="47"/>
      <c r="Q82" s="40" t="str">
        <f t="shared" ca="1" si="70"/>
        <v/>
      </c>
      <c r="R82" s="47" t="str">
        <f t="shared" ca="1" si="71"/>
        <v/>
      </c>
      <c r="S82" s="49"/>
      <c r="T82" s="52" t="str">
        <f t="shared" ca="1" si="72"/>
        <v/>
      </c>
      <c r="U82" s="47" t="str">
        <f t="shared" ca="1" si="73"/>
        <v/>
      </c>
      <c r="V82" s="50"/>
      <c r="W82" s="51" t="str">
        <f t="shared" ca="1" si="74"/>
        <v/>
      </c>
      <c r="X82" s="47" t="str">
        <f t="shared" ca="1" si="75"/>
        <v/>
      </c>
      <c r="Y82" s="51" t="str">
        <f t="shared" ca="1" si="76"/>
        <v/>
      </c>
      <c r="Z82" s="51" t="str">
        <f t="shared" ca="1" si="77"/>
        <v/>
      </c>
      <c r="AA82" s="50"/>
      <c r="AB82" s="47"/>
      <c r="AC82" s="40" t="str">
        <f t="shared" ca="1" si="54"/>
        <v/>
      </c>
      <c r="AD82" s="47" t="str">
        <f t="shared" ca="1" si="78"/>
        <v/>
      </c>
      <c r="AE82" s="49"/>
      <c r="AF82" s="52" t="str">
        <f t="shared" ca="1" si="106"/>
        <v/>
      </c>
      <c r="AG82" s="47" t="str">
        <f t="shared" ca="1" si="79"/>
        <v/>
      </c>
      <c r="AH82" s="50"/>
      <c r="AI82" s="51" t="str">
        <f t="shared" ca="1" si="80"/>
        <v/>
      </c>
      <c r="AJ82" s="47" t="str">
        <f t="shared" ca="1" si="81"/>
        <v/>
      </c>
      <c r="AK82" s="51" t="str">
        <f t="shared" ca="1" si="82"/>
        <v/>
      </c>
      <c r="AL82" s="51" t="str">
        <f t="shared" ca="1" si="83"/>
        <v/>
      </c>
      <c r="AM82" s="50" t="s">
        <v>222</v>
      </c>
      <c r="AN82" s="47" t="s">
        <v>222</v>
      </c>
      <c r="AO82" s="40" t="str">
        <f t="shared" ca="1" si="55"/>
        <v/>
      </c>
      <c r="AP82" s="47" t="str">
        <f t="shared" ca="1" si="84"/>
        <v/>
      </c>
      <c r="AQ82" s="49"/>
      <c r="AR82" s="52" t="str">
        <f t="shared" ca="1" si="85"/>
        <v/>
      </c>
      <c r="AS82" s="47" t="str">
        <f t="shared" ca="1" si="86"/>
        <v/>
      </c>
      <c r="AT82" s="50"/>
      <c r="AU82" s="51" t="str">
        <f t="shared" ca="1" si="87"/>
        <v/>
      </c>
      <c r="AV82" s="47" t="str">
        <f t="shared" ca="1" si="88"/>
        <v/>
      </c>
      <c r="AW82" s="51" t="str">
        <f t="shared" ca="1" si="89"/>
        <v/>
      </c>
      <c r="AX82" s="51" t="str">
        <f t="shared" ca="1" si="90"/>
        <v/>
      </c>
      <c r="AY82" s="50" t="s">
        <v>222</v>
      </c>
      <c r="AZ82" s="47" t="str">
        <f>IF(Entry!$I90="","",Entry!$I90)</f>
        <v/>
      </c>
      <c r="BA82" s="40" t="str">
        <f t="shared" ca="1" si="56"/>
        <v/>
      </c>
      <c r="BB82" s="47" t="str">
        <f t="shared" ca="1" si="91"/>
        <v/>
      </c>
      <c r="BC82" s="49"/>
      <c r="BD82" s="52" t="str">
        <f t="shared" ca="1" si="92"/>
        <v/>
      </c>
      <c r="BE82" s="47" t="str">
        <f t="shared" ca="1" si="93"/>
        <v/>
      </c>
      <c r="BF82" s="50"/>
      <c r="BG82" s="51" t="str">
        <f t="shared" ca="1" si="94"/>
        <v/>
      </c>
      <c r="BH82" s="47" t="str">
        <f t="shared" ca="1" si="95"/>
        <v/>
      </c>
      <c r="BI82" s="51" t="str">
        <f t="shared" ca="1" si="96"/>
        <v/>
      </c>
      <c r="BJ82" s="51" t="str">
        <f t="shared" ca="1" si="97"/>
        <v/>
      </c>
      <c r="BK82" s="50" t="s">
        <v>222</v>
      </c>
      <c r="BL82" s="47" t="s">
        <v>222</v>
      </c>
      <c r="BM82" s="40" t="str">
        <f t="shared" ca="1" si="57"/>
        <v/>
      </c>
      <c r="BN82" s="47" t="str">
        <f t="shared" ca="1" si="98"/>
        <v/>
      </c>
      <c r="BO82" s="49"/>
      <c r="BP82" s="52" t="str">
        <f t="shared" ca="1" si="99"/>
        <v/>
      </c>
      <c r="BQ82" s="47" t="str">
        <f t="shared" ca="1" si="100"/>
        <v/>
      </c>
      <c r="BR82" s="50"/>
      <c r="BS82" s="51" t="str">
        <f t="shared" ca="1" si="101"/>
        <v/>
      </c>
      <c r="BT82" s="47" t="str">
        <f t="shared" ca="1" si="102"/>
        <v/>
      </c>
      <c r="BU82" s="51" t="str">
        <f t="shared" ca="1" si="103"/>
        <v/>
      </c>
      <c r="BV82" s="51" t="str">
        <f t="shared" ca="1" si="104"/>
        <v/>
      </c>
      <c r="BW82" s="50" t="s">
        <v>222</v>
      </c>
      <c r="BX82" s="47" t="s">
        <v>222</v>
      </c>
      <c r="BY82" s="40" t="str">
        <f t="shared" ca="1" si="58"/>
        <v/>
      </c>
      <c r="BZ82" s="41"/>
      <c r="CA82" s="64"/>
      <c r="CB82" s="65">
        <f t="shared" ca="1" si="105"/>
        <v>0</v>
      </c>
      <c r="CC82" s="66" t="str">
        <f ca="1">IF(A82="","",Entry!$B$3)</f>
        <v/>
      </c>
      <c r="CD82" s="66">
        <f t="shared" si="107"/>
        <v>81</v>
      </c>
      <c r="CH82" s="63" t="str">
        <f>IF('Payroll Form'!G96="","",'Payroll Form'!G96)</f>
        <v/>
      </c>
    </row>
    <row r="83" spans="1:86" x14ac:dyDescent="0.2">
      <c r="A83" s="47" t="str">
        <f t="shared" ca="1" si="59"/>
        <v/>
      </c>
      <c r="B83" s="47" t="str">
        <f t="shared" ca="1" si="60"/>
        <v/>
      </c>
      <c r="C83" s="51" t="str">
        <f t="shared" ca="1" si="61"/>
        <v/>
      </c>
      <c r="D83" s="47" t="str">
        <f t="shared" ca="1" si="62"/>
        <v/>
      </c>
      <c r="E83" s="48" t="str">
        <f ca="1">IF(A83="","",Entry!$J$2)</f>
        <v/>
      </c>
      <c r="F83" s="47" t="str">
        <f t="shared" ca="1" si="63"/>
        <v/>
      </c>
      <c r="G83" s="49"/>
      <c r="H83" s="52" t="str">
        <f t="shared" ca="1" si="64"/>
        <v/>
      </c>
      <c r="I83" s="47" t="str">
        <f t="shared" ca="1" si="65"/>
        <v/>
      </c>
      <c r="J83" s="50"/>
      <c r="K83" s="51" t="str">
        <f t="shared" ca="1" si="66"/>
        <v/>
      </c>
      <c r="L83" s="47" t="str">
        <f t="shared" ca="1" si="67"/>
        <v/>
      </c>
      <c r="M83" s="51" t="str">
        <f t="shared" ca="1" si="68"/>
        <v/>
      </c>
      <c r="N83" s="51" t="str">
        <f t="shared" ca="1" si="69"/>
        <v/>
      </c>
      <c r="O83" s="50"/>
      <c r="P83" s="47"/>
      <c r="Q83" s="40" t="str">
        <f t="shared" ca="1" si="70"/>
        <v/>
      </c>
      <c r="R83" s="47" t="str">
        <f t="shared" ca="1" si="71"/>
        <v/>
      </c>
      <c r="S83" s="49"/>
      <c r="T83" s="52" t="str">
        <f t="shared" ca="1" si="72"/>
        <v/>
      </c>
      <c r="U83" s="47" t="str">
        <f t="shared" ca="1" si="73"/>
        <v/>
      </c>
      <c r="V83" s="50"/>
      <c r="W83" s="51" t="str">
        <f t="shared" ca="1" si="74"/>
        <v/>
      </c>
      <c r="X83" s="47" t="str">
        <f t="shared" ca="1" si="75"/>
        <v/>
      </c>
      <c r="Y83" s="51" t="str">
        <f t="shared" ca="1" si="76"/>
        <v/>
      </c>
      <c r="Z83" s="51" t="str">
        <f t="shared" ca="1" si="77"/>
        <v/>
      </c>
      <c r="AA83" s="50"/>
      <c r="AB83" s="47"/>
      <c r="AC83" s="40" t="str">
        <f t="shared" ca="1" si="54"/>
        <v/>
      </c>
      <c r="AD83" s="47" t="str">
        <f t="shared" ca="1" si="78"/>
        <v/>
      </c>
      <c r="AE83" s="49"/>
      <c r="AF83" s="52" t="str">
        <f t="shared" ca="1" si="106"/>
        <v/>
      </c>
      <c r="AG83" s="47" t="str">
        <f t="shared" ca="1" si="79"/>
        <v/>
      </c>
      <c r="AH83" s="50"/>
      <c r="AI83" s="51" t="str">
        <f t="shared" ca="1" si="80"/>
        <v/>
      </c>
      <c r="AJ83" s="47" t="str">
        <f t="shared" ca="1" si="81"/>
        <v/>
      </c>
      <c r="AK83" s="51" t="str">
        <f t="shared" ca="1" si="82"/>
        <v/>
      </c>
      <c r="AL83" s="51" t="str">
        <f t="shared" ca="1" si="83"/>
        <v/>
      </c>
      <c r="AM83" s="50" t="s">
        <v>222</v>
      </c>
      <c r="AN83" s="47" t="s">
        <v>222</v>
      </c>
      <c r="AO83" s="40" t="str">
        <f t="shared" ca="1" si="55"/>
        <v/>
      </c>
      <c r="AP83" s="47" t="str">
        <f t="shared" ca="1" si="84"/>
        <v/>
      </c>
      <c r="AQ83" s="49"/>
      <c r="AR83" s="52" t="str">
        <f t="shared" ca="1" si="85"/>
        <v/>
      </c>
      <c r="AS83" s="47" t="str">
        <f t="shared" ca="1" si="86"/>
        <v/>
      </c>
      <c r="AT83" s="50"/>
      <c r="AU83" s="51" t="str">
        <f t="shared" ca="1" si="87"/>
        <v/>
      </c>
      <c r="AV83" s="47" t="str">
        <f t="shared" ca="1" si="88"/>
        <v/>
      </c>
      <c r="AW83" s="51" t="str">
        <f t="shared" ca="1" si="89"/>
        <v/>
      </c>
      <c r="AX83" s="51" t="str">
        <f t="shared" ca="1" si="90"/>
        <v/>
      </c>
      <c r="AY83" s="50" t="s">
        <v>222</v>
      </c>
      <c r="AZ83" s="47" t="str">
        <f>IF(Entry!$I91="","",Entry!$I91)</f>
        <v/>
      </c>
      <c r="BA83" s="40" t="str">
        <f t="shared" ca="1" si="56"/>
        <v/>
      </c>
      <c r="BB83" s="47" t="str">
        <f t="shared" ca="1" si="91"/>
        <v/>
      </c>
      <c r="BC83" s="49"/>
      <c r="BD83" s="52" t="str">
        <f t="shared" ca="1" si="92"/>
        <v/>
      </c>
      <c r="BE83" s="47" t="str">
        <f t="shared" ca="1" si="93"/>
        <v/>
      </c>
      <c r="BF83" s="50"/>
      <c r="BG83" s="51" t="str">
        <f t="shared" ca="1" si="94"/>
        <v/>
      </c>
      <c r="BH83" s="47" t="str">
        <f t="shared" ca="1" si="95"/>
        <v/>
      </c>
      <c r="BI83" s="51" t="str">
        <f t="shared" ca="1" si="96"/>
        <v/>
      </c>
      <c r="BJ83" s="51" t="str">
        <f t="shared" ca="1" si="97"/>
        <v/>
      </c>
      <c r="BK83" s="50" t="s">
        <v>222</v>
      </c>
      <c r="BL83" s="47" t="s">
        <v>222</v>
      </c>
      <c r="BM83" s="40" t="str">
        <f t="shared" ca="1" si="57"/>
        <v/>
      </c>
      <c r="BN83" s="47" t="str">
        <f t="shared" ca="1" si="98"/>
        <v/>
      </c>
      <c r="BO83" s="49"/>
      <c r="BP83" s="52" t="str">
        <f t="shared" ca="1" si="99"/>
        <v/>
      </c>
      <c r="BQ83" s="47" t="str">
        <f t="shared" ca="1" si="100"/>
        <v/>
      </c>
      <c r="BR83" s="50"/>
      <c r="BS83" s="51" t="str">
        <f t="shared" ca="1" si="101"/>
        <v/>
      </c>
      <c r="BT83" s="47" t="str">
        <f t="shared" ca="1" si="102"/>
        <v/>
      </c>
      <c r="BU83" s="51" t="str">
        <f t="shared" ca="1" si="103"/>
        <v/>
      </c>
      <c r="BV83" s="51" t="str">
        <f t="shared" ca="1" si="104"/>
        <v/>
      </c>
      <c r="BW83" s="50" t="s">
        <v>222</v>
      </c>
      <c r="BX83" s="47" t="s">
        <v>222</v>
      </c>
      <c r="BY83" s="40" t="str">
        <f t="shared" ca="1" si="58"/>
        <v/>
      </c>
      <c r="BZ83" s="41"/>
      <c r="CA83" s="64"/>
      <c r="CB83" s="65">
        <f t="shared" ca="1" si="105"/>
        <v>0</v>
      </c>
      <c r="CC83" s="66" t="str">
        <f ca="1">IF(A83="","",Entry!$B$3)</f>
        <v/>
      </c>
      <c r="CD83" s="66">
        <f t="shared" si="107"/>
        <v>82</v>
      </c>
      <c r="CH83" s="63" t="str">
        <f>IF('Payroll Form'!G97="","",'Payroll Form'!G97)</f>
        <v/>
      </c>
    </row>
    <row r="84" spans="1:86" x14ac:dyDescent="0.2">
      <c r="A84" s="47" t="str">
        <f t="shared" ca="1" si="59"/>
        <v/>
      </c>
      <c r="B84" s="47" t="str">
        <f t="shared" ca="1" si="60"/>
        <v/>
      </c>
      <c r="C84" s="51" t="str">
        <f t="shared" ca="1" si="61"/>
        <v/>
      </c>
      <c r="D84" s="47" t="str">
        <f t="shared" ca="1" si="62"/>
        <v/>
      </c>
      <c r="E84" s="48" t="str">
        <f ca="1">IF(A84="","",Entry!$J$2)</f>
        <v/>
      </c>
      <c r="F84" s="47" t="str">
        <f t="shared" ca="1" si="63"/>
        <v/>
      </c>
      <c r="G84" s="49"/>
      <c r="H84" s="52" t="str">
        <f t="shared" ca="1" si="64"/>
        <v/>
      </c>
      <c r="I84" s="47" t="str">
        <f t="shared" ca="1" si="65"/>
        <v/>
      </c>
      <c r="J84" s="50"/>
      <c r="K84" s="51" t="str">
        <f t="shared" ca="1" si="66"/>
        <v/>
      </c>
      <c r="L84" s="47" t="str">
        <f t="shared" ca="1" si="67"/>
        <v/>
      </c>
      <c r="M84" s="51" t="str">
        <f t="shared" ca="1" si="68"/>
        <v/>
      </c>
      <c r="N84" s="51" t="str">
        <f t="shared" ca="1" si="69"/>
        <v/>
      </c>
      <c r="O84" s="50"/>
      <c r="P84" s="47"/>
      <c r="Q84" s="40" t="str">
        <f t="shared" ca="1" si="70"/>
        <v/>
      </c>
      <c r="R84" s="47" t="str">
        <f t="shared" ca="1" si="71"/>
        <v/>
      </c>
      <c r="S84" s="49"/>
      <c r="T84" s="52" t="str">
        <f t="shared" ca="1" si="72"/>
        <v/>
      </c>
      <c r="U84" s="47" t="str">
        <f t="shared" ca="1" si="73"/>
        <v/>
      </c>
      <c r="V84" s="50"/>
      <c r="W84" s="51" t="str">
        <f t="shared" ca="1" si="74"/>
        <v/>
      </c>
      <c r="X84" s="47" t="str">
        <f t="shared" ca="1" si="75"/>
        <v/>
      </c>
      <c r="Y84" s="51" t="str">
        <f t="shared" ca="1" si="76"/>
        <v/>
      </c>
      <c r="Z84" s="51" t="str">
        <f t="shared" ca="1" si="77"/>
        <v/>
      </c>
      <c r="AA84" s="50"/>
      <c r="AB84" s="47"/>
      <c r="AC84" s="40" t="str">
        <f t="shared" ca="1" si="54"/>
        <v/>
      </c>
      <c r="AD84" s="47" t="str">
        <f t="shared" ca="1" si="78"/>
        <v/>
      </c>
      <c r="AE84" s="49"/>
      <c r="AF84" s="52" t="str">
        <f t="shared" ca="1" si="106"/>
        <v/>
      </c>
      <c r="AG84" s="47" t="str">
        <f t="shared" ca="1" si="79"/>
        <v/>
      </c>
      <c r="AH84" s="50"/>
      <c r="AI84" s="51" t="str">
        <f t="shared" ca="1" si="80"/>
        <v/>
      </c>
      <c r="AJ84" s="47" t="str">
        <f t="shared" ca="1" si="81"/>
        <v/>
      </c>
      <c r="AK84" s="51" t="str">
        <f t="shared" ca="1" si="82"/>
        <v/>
      </c>
      <c r="AL84" s="51" t="str">
        <f t="shared" ca="1" si="83"/>
        <v/>
      </c>
      <c r="AM84" s="50" t="s">
        <v>222</v>
      </c>
      <c r="AN84" s="47" t="s">
        <v>222</v>
      </c>
      <c r="AO84" s="40" t="str">
        <f t="shared" ca="1" si="55"/>
        <v/>
      </c>
      <c r="AP84" s="47" t="str">
        <f t="shared" ca="1" si="84"/>
        <v/>
      </c>
      <c r="AQ84" s="49"/>
      <c r="AR84" s="52" t="str">
        <f t="shared" ca="1" si="85"/>
        <v/>
      </c>
      <c r="AS84" s="47" t="str">
        <f t="shared" ca="1" si="86"/>
        <v/>
      </c>
      <c r="AT84" s="50"/>
      <c r="AU84" s="51" t="str">
        <f t="shared" ca="1" si="87"/>
        <v/>
      </c>
      <c r="AV84" s="47" t="str">
        <f t="shared" ca="1" si="88"/>
        <v/>
      </c>
      <c r="AW84" s="51" t="str">
        <f t="shared" ca="1" si="89"/>
        <v/>
      </c>
      <c r="AX84" s="51" t="str">
        <f t="shared" ca="1" si="90"/>
        <v/>
      </c>
      <c r="AY84" s="50" t="s">
        <v>222</v>
      </c>
      <c r="AZ84" s="47" t="str">
        <f>IF(Entry!$I92="","",Entry!$I92)</f>
        <v/>
      </c>
      <c r="BA84" s="40" t="str">
        <f t="shared" ca="1" si="56"/>
        <v/>
      </c>
      <c r="BB84" s="47" t="str">
        <f t="shared" ca="1" si="91"/>
        <v/>
      </c>
      <c r="BC84" s="49"/>
      <c r="BD84" s="52" t="str">
        <f t="shared" ca="1" si="92"/>
        <v/>
      </c>
      <c r="BE84" s="47" t="str">
        <f t="shared" ca="1" si="93"/>
        <v/>
      </c>
      <c r="BF84" s="50"/>
      <c r="BG84" s="51" t="str">
        <f t="shared" ca="1" si="94"/>
        <v/>
      </c>
      <c r="BH84" s="47" t="str">
        <f t="shared" ca="1" si="95"/>
        <v/>
      </c>
      <c r="BI84" s="51" t="str">
        <f t="shared" ca="1" si="96"/>
        <v/>
      </c>
      <c r="BJ84" s="51" t="str">
        <f t="shared" ca="1" si="97"/>
        <v/>
      </c>
      <c r="BK84" s="50" t="s">
        <v>222</v>
      </c>
      <c r="BL84" s="47" t="s">
        <v>222</v>
      </c>
      <c r="BM84" s="40" t="str">
        <f t="shared" ca="1" si="57"/>
        <v/>
      </c>
      <c r="BN84" s="47" t="str">
        <f t="shared" ca="1" si="98"/>
        <v/>
      </c>
      <c r="BO84" s="49"/>
      <c r="BP84" s="52" t="str">
        <f t="shared" ca="1" si="99"/>
        <v/>
      </c>
      <c r="BQ84" s="47" t="str">
        <f t="shared" ca="1" si="100"/>
        <v/>
      </c>
      <c r="BR84" s="50"/>
      <c r="BS84" s="51" t="str">
        <f t="shared" ca="1" si="101"/>
        <v/>
      </c>
      <c r="BT84" s="47" t="str">
        <f t="shared" ca="1" si="102"/>
        <v/>
      </c>
      <c r="BU84" s="51" t="str">
        <f t="shared" ca="1" si="103"/>
        <v/>
      </c>
      <c r="BV84" s="51" t="str">
        <f t="shared" ca="1" si="104"/>
        <v/>
      </c>
      <c r="BW84" s="50" t="s">
        <v>222</v>
      </c>
      <c r="BX84" s="47" t="s">
        <v>222</v>
      </c>
      <c r="BY84" s="40" t="str">
        <f t="shared" ca="1" si="58"/>
        <v/>
      </c>
      <c r="BZ84" s="41"/>
      <c r="CA84" s="64"/>
      <c r="CB84" s="65">
        <f t="shared" ca="1" si="105"/>
        <v>0</v>
      </c>
      <c r="CC84" s="66" t="str">
        <f ca="1">IF(A84="","",Entry!$B$3)</f>
        <v/>
      </c>
      <c r="CD84" s="66">
        <f t="shared" si="107"/>
        <v>83</v>
      </c>
      <c r="CH84" s="63" t="str">
        <f>IF('Payroll Form'!G98="","",'Payroll Form'!G98)</f>
        <v/>
      </c>
    </row>
    <row r="85" spans="1:86" x14ac:dyDescent="0.2">
      <c r="A85" s="47" t="str">
        <f t="shared" ca="1" si="59"/>
        <v/>
      </c>
      <c r="B85" s="47" t="str">
        <f t="shared" ca="1" si="60"/>
        <v/>
      </c>
      <c r="C85" s="51" t="str">
        <f t="shared" ca="1" si="61"/>
        <v/>
      </c>
      <c r="D85" s="47" t="str">
        <f t="shared" ca="1" si="62"/>
        <v/>
      </c>
      <c r="E85" s="48" t="str">
        <f ca="1">IF(A85="","",Entry!$J$2)</f>
        <v/>
      </c>
      <c r="F85" s="47" t="str">
        <f t="shared" ca="1" si="63"/>
        <v/>
      </c>
      <c r="G85" s="49"/>
      <c r="H85" s="52" t="str">
        <f t="shared" ca="1" si="64"/>
        <v/>
      </c>
      <c r="I85" s="47" t="str">
        <f t="shared" ca="1" si="65"/>
        <v/>
      </c>
      <c r="J85" s="50"/>
      <c r="K85" s="51" t="str">
        <f t="shared" ca="1" si="66"/>
        <v/>
      </c>
      <c r="L85" s="47" t="str">
        <f t="shared" ca="1" si="67"/>
        <v/>
      </c>
      <c r="M85" s="51" t="str">
        <f t="shared" ca="1" si="68"/>
        <v/>
      </c>
      <c r="N85" s="51" t="str">
        <f t="shared" ca="1" si="69"/>
        <v/>
      </c>
      <c r="O85" s="50"/>
      <c r="P85" s="47"/>
      <c r="Q85" s="40" t="str">
        <f t="shared" ca="1" si="70"/>
        <v/>
      </c>
      <c r="R85" s="47" t="str">
        <f t="shared" ca="1" si="71"/>
        <v/>
      </c>
      <c r="S85" s="49"/>
      <c r="T85" s="52" t="str">
        <f t="shared" ca="1" si="72"/>
        <v/>
      </c>
      <c r="U85" s="47" t="str">
        <f t="shared" ca="1" si="73"/>
        <v/>
      </c>
      <c r="V85" s="50"/>
      <c r="W85" s="51" t="str">
        <f t="shared" ca="1" si="74"/>
        <v/>
      </c>
      <c r="X85" s="47" t="str">
        <f t="shared" ca="1" si="75"/>
        <v/>
      </c>
      <c r="Y85" s="51" t="str">
        <f t="shared" ca="1" si="76"/>
        <v/>
      </c>
      <c r="Z85" s="51" t="str">
        <f t="shared" ca="1" si="77"/>
        <v/>
      </c>
      <c r="AA85" s="50"/>
      <c r="AB85" s="47"/>
      <c r="AC85" s="40" t="str">
        <f t="shared" ca="1" si="54"/>
        <v/>
      </c>
      <c r="AD85" s="47" t="str">
        <f t="shared" ca="1" si="78"/>
        <v/>
      </c>
      <c r="AE85" s="49"/>
      <c r="AF85" s="52" t="str">
        <f t="shared" ca="1" si="106"/>
        <v/>
      </c>
      <c r="AG85" s="47" t="str">
        <f t="shared" ca="1" si="79"/>
        <v/>
      </c>
      <c r="AH85" s="50"/>
      <c r="AI85" s="51" t="str">
        <f t="shared" ca="1" si="80"/>
        <v/>
      </c>
      <c r="AJ85" s="47" t="str">
        <f t="shared" ca="1" si="81"/>
        <v/>
      </c>
      <c r="AK85" s="51" t="str">
        <f t="shared" ca="1" si="82"/>
        <v/>
      </c>
      <c r="AL85" s="51" t="str">
        <f t="shared" ca="1" si="83"/>
        <v/>
      </c>
      <c r="AM85" s="50" t="s">
        <v>222</v>
      </c>
      <c r="AN85" s="47" t="s">
        <v>222</v>
      </c>
      <c r="AO85" s="40" t="str">
        <f t="shared" ca="1" si="55"/>
        <v/>
      </c>
      <c r="AP85" s="47" t="str">
        <f t="shared" ca="1" si="84"/>
        <v/>
      </c>
      <c r="AQ85" s="49"/>
      <c r="AR85" s="52" t="str">
        <f t="shared" ca="1" si="85"/>
        <v/>
      </c>
      <c r="AS85" s="47" t="str">
        <f t="shared" ca="1" si="86"/>
        <v/>
      </c>
      <c r="AT85" s="50"/>
      <c r="AU85" s="51" t="str">
        <f t="shared" ca="1" si="87"/>
        <v/>
      </c>
      <c r="AV85" s="47" t="str">
        <f t="shared" ca="1" si="88"/>
        <v/>
      </c>
      <c r="AW85" s="51" t="str">
        <f t="shared" ca="1" si="89"/>
        <v/>
      </c>
      <c r="AX85" s="51" t="str">
        <f t="shared" ca="1" si="90"/>
        <v/>
      </c>
      <c r="AY85" s="50" t="s">
        <v>222</v>
      </c>
      <c r="AZ85" s="47" t="str">
        <f>IF(Entry!$I93="","",Entry!$I93)</f>
        <v/>
      </c>
      <c r="BA85" s="40" t="str">
        <f t="shared" ca="1" si="56"/>
        <v/>
      </c>
      <c r="BB85" s="47" t="str">
        <f t="shared" ca="1" si="91"/>
        <v/>
      </c>
      <c r="BC85" s="49"/>
      <c r="BD85" s="52" t="str">
        <f t="shared" ca="1" si="92"/>
        <v/>
      </c>
      <c r="BE85" s="47" t="str">
        <f t="shared" ca="1" si="93"/>
        <v/>
      </c>
      <c r="BF85" s="50"/>
      <c r="BG85" s="51" t="str">
        <f t="shared" ca="1" si="94"/>
        <v/>
      </c>
      <c r="BH85" s="47" t="str">
        <f t="shared" ca="1" si="95"/>
        <v/>
      </c>
      <c r="BI85" s="51" t="str">
        <f t="shared" ca="1" si="96"/>
        <v/>
      </c>
      <c r="BJ85" s="51" t="str">
        <f t="shared" ca="1" si="97"/>
        <v/>
      </c>
      <c r="BK85" s="50" t="s">
        <v>222</v>
      </c>
      <c r="BL85" s="47" t="s">
        <v>222</v>
      </c>
      <c r="BM85" s="40" t="str">
        <f t="shared" ca="1" si="57"/>
        <v/>
      </c>
      <c r="BN85" s="47" t="str">
        <f t="shared" ca="1" si="98"/>
        <v/>
      </c>
      <c r="BO85" s="49"/>
      <c r="BP85" s="52" t="str">
        <f t="shared" ca="1" si="99"/>
        <v/>
      </c>
      <c r="BQ85" s="47" t="str">
        <f t="shared" ca="1" si="100"/>
        <v/>
      </c>
      <c r="BR85" s="50"/>
      <c r="BS85" s="51" t="str">
        <f t="shared" ca="1" si="101"/>
        <v/>
      </c>
      <c r="BT85" s="47" t="str">
        <f t="shared" ca="1" si="102"/>
        <v/>
      </c>
      <c r="BU85" s="51" t="str">
        <f t="shared" ca="1" si="103"/>
        <v/>
      </c>
      <c r="BV85" s="51" t="str">
        <f t="shared" ca="1" si="104"/>
        <v/>
      </c>
      <c r="BW85" s="50" t="s">
        <v>222</v>
      </c>
      <c r="BX85" s="47" t="s">
        <v>222</v>
      </c>
      <c r="BY85" s="40" t="str">
        <f t="shared" ca="1" si="58"/>
        <v/>
      </c>
      <c r="BZ85" s="41"/>
      <c r="CA85" s="64"/>
      <c r="CB85" s="65">
        <f t="shared" ca="1" si="105"/>
        <v>0</v>
      </c>
      <c r="CC85" s="66" t="str">
        <f ca="1">IF(A85="","",Entry!$B$3)</f>
        <v/>
      </c>
      <c r="CD85" s="66">
        <f t="shared" si="107"/>
        <v>84</v>
      </c>
      <c r="CH85" s="63" t="str">
        <f>IF('Payroll Form'!G99="","",'Payroll Form'!G99)</f>
        <v/>
      </c>
    </row>
    <row r="86" spans="1:86" x14ac:dyDescent="0.2">
      <c r="A86" s="47" t="str">
        <f t="shared" ca="1" si="59"/>
        <v/>
      </c>
      <c r="B86" s="47" t="str">
        <f t="shared" ca="1" si="60"/>
        <v/>
      </c>
      <c r="C86" s="51" t="str">
        <f t="shared" ca="1" si="61"/>
        <v/>
      </c>
      <c r="D86" s="47" t="str">
        <f t="shared" ca="1" si="62"/>
        <v/>
      </c>
      <c r="E86" s="48" t="str">
        <f ca="1">IF(A86="","",Entry!$J$2)</f>
        <v/>
      </c>
      <c r="F86" s="47" t="str">
        <f t="shared" ca="1" si="63"/>
        <v/>
      </c>
      <c r="G86" s="49"/>
      <c r="H86" s="52" t="str">
        <f t="shared" ca="1" si="64"/>
        <v/>
      </c>
      <c r="I86" s="47" t="str">
        <f t="shared" ca="1" si="65"/>
        <v/>
      </c>
      <c r="J86" s="50"/>
      <c r="K86" s="51" t="str">
        <f t="shared" ca="1" si="66"/>
        <v/>
      </c>
      <c r="L86" s="47" t="str">
        <f t="shared" ca="1" si="67"/>
        <v/>
      </c>
      <c r="M86" s="51" t="str">
        <f t="shared" ca="1" si="68"/>
        <v/>
      </c>
      <c r="N86" s="51" t="str">
        <f t="shared" ca="1" si="69"/>
        <v/>
      </c>
      <c r="O86" s="50"/>
      <c r="P86" s="47"/>
      <c r="Q86" s="40" t="str">
        <f t="shared" ca="1" si="70"/>
        <v/>
      </c>
      <c r="R86" s="47" t="str">
        <f t="shared" ca="1" si="71"/>
        <v/>
      </c>
      <c r="S86" s="49"/>
      <c r="T86" s="52" t="str">
        <f t="shared" ca="1" si="72"/>
        <v/>
      </c>
      <c r="U86" s="47" t="str">
        <f t="shared" ca="1" si="73"/>
        <v/>
      </c>
      <c r="V86" s="50"/>
      <c r="W86" s="51" t="str">
        <f t="shared" ca="1" si="74"/>
        <v/>
      </c>
      <c r="X86" s="47" t="str">
        <f t="shared" ca="1" si="75"/>
        <v/>
      </c>
      <c r="Y86" s="51" t="str">
        <f t="shared" ca="1" si="76"/>
        <v/>
      </c>
      <c r="Z86" s="51" t="str">
        <f t="shared" ca="1" si="77"/>
        <v/>
      </c>
      <c r="AA86" s="50"/>
      <c r="AB86" s="47"/>
      <c r="AC86" s="40" t="str">
        <f t="shared" ca="1" si="54"/>
        <v/>
      </c>
      <c r="AD86" s="47" t="str">
        <f t="shared" ca="1" si="78"/>
        <v/>
      </c>
      <c r="AE86" s="49"/>
      <c r="AF86" s="52" t="str">
        <f t="shared" ca="1" si="106"/>
        <v/>
      </c>
      <c r="AG86" s="47" t="str">
        <f t="shared" ca="1" si="79"/>
        <v/>
      </c>
      <c r="AH86" s="50"/>
      <c r="AI86" s="51" t="str">
        <f t="shared" ca="1" si="80"/>
        <v/>
      </c>
      <c r="AJ86" s="47" t="str">
        <f t="shared" ca="1" si="81"/>
        <v/>
      </c>
      <c r="AK86" s="51" t="str">
        <f t="shared" ca="1" si="82"/>
        <v/>
      </c>
      <c r="AL86" s="51" t="str">
        <f t="shared" ca="1" si="83"/>
        <v/>
      </c>
      <c r="AM86" s="50" t="s">
        <v>222</v>
      </c>
      <c r="AN86" s="47" t="s">
        <v>222</v>
      </c>
      <c r="AO86" s="40" t="str">
        <f t="shared" ca="1" si="55"/>
        <v/>
      </c>
      <c r="AP86" s="47" t="str">
        <f t="shared" ca="1" si="84"/>
        <v/>
      </c>
      <c r="AQ86" s="49"/>
      <c r="AR86" s="52" t="str">
        <f t="shared" ca="1" si="85"/>
        <v/>
      </c>
      <c r="AS86" s="47" t="str">
        <f t="shared" ca="1" si="86"/>
        <v/>
      </c>
      <c r="AT86" s="50"/>
      <c r="AU86" s="51" t="str">
        <f t="shared" ca="1" si="87"/>
        <v/>
      </c>
      <c r="AV86" s="47" t="str">
        <f t="shared" ca="1" si="88"/>
        <v/>
      </c>
      <c r="AW86" s="51" t="str">
        <f t="shared" ca="1" si="89"/>
        <v/>
      </c>
      <c r="AX86" s="51" t="str">
        <f t="shared" ca="1" si="90"/>
        <v/>
      </c>
      <c r="AY86" s="50" t="s">
        <v>222</v>
      </c>
      <c r="AZ86" s="47" t="str">
        <f>IF(Entry!$I94="","",Entry!$I94)</f>
        <v/>
      </c>
      <c r="BA86" s="40" t="str">
        <f t="shared" ca="1" si="56"/>
        <v/>
      </c>
      <c r="BB86" s="47" t="str">
        <f t="shared" ca="1" si="91"/>
        <v/>
      </c>
      <c r="BC86" s="49"/>
      <c r="BD86" s="52" t="str">
        <f t="shared" ca="1" si="92"/>
        <v/>
      </c>
      <c r="BE86" s="47" t="str">
        <f t="shared" ca="1" si="93"/>
        <v/>
      </c>
      <c r="BF86" s="50"/>
      <c r="BG86" s="51" t="str">
        <f t="shared" ca="1" si="94"/>
        <v/>
      </c>
      <c r="BH86" s="47" t="str">
        <f t="shared" ca="1" si="95"/>
        <v/>
      </c>
      <c r="BI86" s="51" t="str">
        <f t="shared" ca="1" si="96"/>
        <v/>
      </c>
      <c r="BJ86" s="51" t="str">
        <f t="shared" ca="1" si="97"/>
        <v/>
      </c>
      <c r="BK86" s="50" t="s">
        <v>222</v>
      </c>
      <c r="BL86" s="47" t="s">
        <v>222</v>
      </c>
      <c r="BM86" s="40" t="str">
        <f t="shared" ca="1" si="57"/>
        <v/>
      </c>
      <c r="BN86" s="47" t="str">
        <f t="shared" ca="1" si="98"/>
        <v/>
      </c>
      <c r="BO86" s="49"/>
      <c r="BP86" s="52" t="str">
        <f t="shared" ca="1" si="99"/>
        <v/>
      </c>
      <c r="BQ86" s="47" t="str">
        <f t="shared" ca="1" si="100"/>
        <v/>
      </c>
      <c r="BR86" s="50"/>
      <c r="BS86" s="51" t="str">
        <f t="shared" ca="1" si="101"/>
        <v/>
      </c>
      <c r="BT86" s="47" t="str">
        <f t="shared" ca="1" si="102"/>
        <v/>
      </c>
      <c r="BU86" s="51" t="str">
        <f t="shared" ca="1" si="103"/>
        <v/>
      </c>
      <c r="BV86" s="51" t="str">
        <f t="shared" ca="1" si="104"/>
        <v/>
      </c>
      <c r="BW86" s="50" t="s">
        <v>222</v>
      </c>
      <c r="BX86" s="47" t="s">
        <v>222</v>
      </c>
      <c r="BY86" s="40" t="str">
        <f t="shared" ca="1" si="58"/>
        <v/>
      </c>
      <c r="BZ86" s="41"/>
      <c r="CA86" s="64"/>
      <c r="CB86" s="65">
        <f t="shared" ca="1" si="105"/>
        <v>0</v>
      </c>
      <c r="CC86" s="66" t="str">
        <f ca="1">IF(A86="","",Entry!$B$3)</f>
        <v/>
      </c>
      <c r="CD86" s="66">
        <f t="shared" si="107"/>
        <v>85</v>
      </c>
      <c r="CH86" s="63" t="str">
        <f>IF('Payroll Form'!G100="","",'Payroll Form'!G100)</f>
        <v/>
      </c>
    </row>
    <row r="87" spans="1:86" x14ac:dyDescent="0.2">
      <c r="A87" s="47" t="str">
        <f t="shared" ca="1" si="59"/>
        <v/>
      </c>
      <c r="B87" s="47" t="str">
        <f t="shared" ca="1" si="60"/>
        <v/>
      </c>
      <c r="C87" s="51" t="str">
        <f t="shared" ca="1" si="61"/>
        <v/>
      </c>
      <c r="D87" s="47" t="str">
        <f t="shared" ca="1" si="62"/>
        <v/>
      </c>
      <c r="E87" s="48" t="str">
        <f ca="1">IF(A87="","",Entry!$J$2)</f>
        <v/>
      </c>
      <c r="F87" s="47" t="str">
        <f t="shared" ca="1" si="63"/>
        <v/>
      </c>
      <c r="G87" s="49"/>
      <c r="H87" s="52" t="str">
        <f t="shared" ca="1" si="64"/>
        <v/>
      </c>
      <c r="I87" s="47" t="str">
        <f t="shared" ca="1" si="65"/>
        <v/>
      </c>
      <c r="J87" s="50"/>
      <c r="K87" s="51" t="str">
        <f t="shared" ca="1" si="66"/>
        <v/>
      </c>
      <c r="L87" s="47" t="str">
        <f t="shared" ca="1" si="67"/>
        <v/>
      </c>
      <c r="M87" s="51" t="str">
        <f t="shared" ca="1" si="68"/>
        <v/>
      </c>
      <c r="N87" s="51" t="str">
        <f t="shared" ca="1" si="69"/>
        <v/>
      </c>
      <c r="O87" s="50"/>
      <c r="P87" s="47"/>
      <c r="Q87" s="40" t="str">
        <f t="shared" ca="1" si="70"/>
        <v/>
      </c>
      <c r="R87" s="47" t="str">
        <f t="shared" ca="1" si="71"/>
        <v/>
      </c>
      <c r="S87" s="49"/>
      <c r="T87" s="52" t="str">
        <f t="shared" ca="1" si="72"/>
        <v/>
      </c>
      <c r="U87" s="47" t="str">
        <f t="shared" ca="1" si="73"/>
        <v/>
      </c>
      <c r="V87" s="50"/>
      <c r="W87" s="51" t="str">
        <f t="shared" ca="1" si="74"/>
        <v/>
      </c>
      <c r="X87" s="47" t="str">
        <f t="shared" ca="1" si="75"/>
        <v/>
      </c>
      <c r="Y87" s="51" t="str">
        <f t="shared" ca="1" si="76"/>
        <v/>
      </c>
      <c r="Z87" s="51" t="str">
        <f t="shared" ca="1" si="77"/>
        <v/>
      </c>
      <c r="AA87" s="50"/>
      <c r="AB87" s="47"/>
      <c r="AC87" s="40" t="str">
        <f t="shared" ca="1" si="54"/>
        <v/>
      </c>
      <c r="AD87" s="47" t="str">
        <f t="shared" ca="1" si="78"/>
        <v/>
      </c>
      <c r="AE87" s="49"/>
      <c r="AF87" s="52" t="str">
        <f t="shared" ca="1" si="106"/>
        <v/>
      </c>
      <c r="AG87" s="47" t="str">
        <f t="shared" ca="1" si="79"/>
        <v/>
      </c>
      <c r="AH87" s="50"/>
      <c r="AI87" s="51" t="str">
        <f t="shared" ca="1" si="80"/>
        <v/>
      </c>
      <c r="AJ87" s="47" t="str">
        <f t="shared" ca="1" si="81"/>
        <v/>
      </c>
      <c r="AK87" s="51" t="str">
        <f t="shared" ca="1" si="82"/>
        <v/>
      </c>
      <c r="AL87" s="51" t="str">
        <f t="shared" ca="1" si="83"/>
        <v/>
      </c>
      <c r="AM87" s="50" t="s">
        <v>222</v>
      </c>
      <c r="AN87" s="47" t="s">
        <v>222</v>
      </c>
      <c r="AO87" s="40" t="str">
        <f t="shared" ca="1" si="55"/>
        <v/>
      </c>
      <c r="AP87" s="47" t="str">
        <f t="shared" ca="1" si="84"/>
        <v/>
      </c>
      <c r="AQ87" s="49"/>
      <c r="AR87" s="52" t="str">
        <f t="shared" ca="1" si="85"/>
        <v/>
      </c>
      <c r="AS87" s="47" t="str">
        <f t="shared" ca="1" si="86"/>
        <v/>
      </c>
      <c r="AT87" s="50"/>
      <c r="AU87" s="51" t="str">
        <f t="shared" ca="1" si="87"/>
        <v/>
      </c>
      <c r="AV87" s="47" t="str">
        <f t="shared" ca="1" si="88"/>
        <v/>
      </c>
      <c r="AW87" s="51" t="str">
        <f t="shared" ca="1" si="89"/>
        <v/>
      </c>
      <c r="AX87" s="51" t="str">
        <f t="shared" ca="1" si="90"/>
        <v/>
      </c>
      <c r="AY87" s="50" t="s">
        <v>222</v>
      </c>
      <c r="AZ87" s="47" t="str">
        <f>IF(Entry!$I95="","",Entry!$I95)</f>
        <v/>
      </c>
      <c r="BA87" s="40" t="str">
        <f t="shared" ca="1" si="56"/>
        <v/>
      </c>
      <c r="BB87" s="47" t="str">
        <f t="shared" ca="1" si="91"/>
        <v/>
      </c>
      <c r="BC87" s="49"/>
      <c r="BD87" s="52" t="str">
        <f t="shared" ca="1" si="92"/>
        <v/>
      </c>
      <c r="BE87" s="47" t="str">
        <f t="shared" ca="1" si="93"/>
        <v/>
      </c>
      <c r="BF87" s="50"/>
      <c r="BG87" s="51" t="str">
        <f t="shared" ca="1" si="94"/>
        <v/>
      </c>
      <c r="BH87" s="47" t="str">
        <f t="shared" ca="1" si="95"/>
        <v/>
      </c>
      <c r="BI87" s="51" t="str">
        <f t="shared" ca="1" si="96"/>
        <v/>
      </c>
      <c r="BJ87" s="51" t="str">
        <f t="shared" ca="1" si="97"/>
        <v/>
      </c>
      <c r="BK87" s="50" t="s">
        <v>222</v>
      </c>
      <c r="BL87" s="47" t="s">
        <v>222</v>
      </c>
      <c r="BM87" s="40" t="str">
        <f t="shared" ca="1" si="57"/>
        <v/>
      </c>
      <c r="BN87" s="47" t="str">
        <f t="shared" ca="1" si="98"/>
        <v/>
      </c>
      <c r="BO87" s="49"/>
      <c r="BP87" s="52" t="str">
        <f t="shared" ca="1" si="99"/>
        <v/>
      </c>
      <c r="BQ87" s="47" t="str">
        <f t="shared" ca="1" si="100"/>
        <v/>
      </c>
      <c r="BR87" s="50"/>
      <c r="BS87" s="51" t="str">
        <f t="shared" ca="1" si="101"/>
        <v/>
      </c>
      <c r="BT87" s="47" t="str">
        <f t="shared" ca="1" si="102"/>
        <v/>
      </c>
      <c r="BU87" s="51" t="str">
        <f t="shared" ca="1" si="103"/>
        <v/>
      </c>
      <c r="BV87" s="51" t="str">
        <f t="shared" ca="1" si="104"/>
        <v/>
      </c>
      <c r="BW87" s="50" t="s">
        <v>222</v>
      </c>
      <c r="BX87" s="47" t="s">
        <v>222</v>
      </c>
      <c r="BY87" s="40" t="str">
        <f t="shared" ca="1" si="58"/>
        <v/>
      </c>
      <c r="BZ87" s="41"/>
      <c r="CA87" s="64"/>
      <c r="CB87" s="65">
        <f t="shared" ca="1" si="105"/>
        <v>0</v>
      </c>
      <c r="CC87" s="66" t="str">
        <f ca="1">IF(A87="","",Entry!$B$3)</f>
        <v/>
      </c>
      <c r="CD87" s="66">
        <f t="shared" si="107"/>
        <v>86</v>
      </c>
      <c r="CH87" s="63" t="str">
        <f>IF('Payroll Form'!G101="","",'Payroll Form'!G101)</f>
        <v/>
      </c>
    </row>
    <row r="88" spans="1:86" x14ac:dyDescent="0.2">
      <c r="A88" s="47" t="str">
        <f t="shared" ca="1" si="59"/>
        <v/>
      </c>
      <c r="B88" s="47" t="str">
        <f t="shared" ca="1" si="60"/>
        <v/>
      </c>
      <c r="C88" s="51" t="str">
        <f t="shared" ca="1" si="61"/>
        <v/>
      </c>
      <c r="D88" s="47" t="str">
        <f t="shared" ca="1" si="62"/>
        <v/>
      </c>
      <c r="E88" s="48" t="str">
        <f ca="1">IF(A88="","",Entry!$J$2)</f>
        <v/>
      </c>
      <c r="F88" s="47" t="str">
        <f t="shared" ca="1" si="63"/>
        <v/>
      </c>
      <c r="G88" s="49"/>
      <c r="H88" s="52" t="str">
        <f t="shared" ca="1" si="64"/>
        <v/>
      </c>
      <c r="I88" s="47" t="str">
        <f t="shared" ca="1" si="65"/>
        <v/>
      </c>
      <c r="J88" s="50"/>
      <c r="K88" s="51" t="str">
        <f t="shared" ca="1" si="66"/>
        <v/>
      </c>
      <c r="L88" s="47" t="str">
        <f t="shared" ca="1" si="67"/>
        <v/>
      </c>
      <c r="M88" s="51" t="str">
        <f t="shared" ca="1" si="68"/>
        <v/>
      </c>
      <c r="N88" s="51" t="str">
        <f t="shared" ca="1" si="69"/>
        <v/>
      </c>
      <c r="O88" s="50"/>
      <c r="P88" s="47"/>
      <c r="Q88" s="40" t="str">
        <f t="shared" ca="1" si="70"/>
        <v/>
      </c>
      <c r="R88" s="47" t="str">
        <f t="shared" ca="1" si="71"/>
        <v/>
      </c>
      <c r="S88" s="49"/>
      <c r="T88" s="52" t="str">
        <f t="shared" ca="1" si="72"/>
        <v/>
      </c>
      <c r="U88" s="47" t="str">
        <f t="shared" ca="1" si="73"/>
        <v/>
      </c>
      <c r="V88" s="50"/>
      <c r="W88" s="51" t="str">
        <f t="shared" ca="1" si="74"/>
        <v/>
      </c>
      <c r="X88" s="47" t="str">
        <f t="shared" ca="1" si="75"/>
        <v/>
      </c>
      <c r="Y88" s="51" t="str">
        <f t="shared" ca="1" si="76"/>
        <v/>
      </c>
      <c r="Z88" s="51" t="str">
        <f t="shared" ca="1" si="77"/>
        <v/>
      </c>
      <c r="AA88" s="50"/>
      <c r="AB88" s="47"/>
      <c r="AC88" s="40" t="str">
        <f t="shared" ca="1" si="54"/>
        <v/>
      </c>
      <c r="AD88" s="47" t="str">
        <f t="shared" ca="1" si="78"/>
        <v/>
      </c>
      <c r="AE88" s="49"/>
      <c r="AF88" s="52" t="str">
        <f t="shared" ca="1" si="106"/>
        <v/>
      </c>
      <c r="AG88" s="47" t="str">
        <f t="shared" ca="1" si="79"/>
        <v/>
      </c>
      <c r="AH88" s="50"/>
      <c r="AI88" s="51" t="str">
        <f t="shared" ca="1" si="80"/>
        <v/>
      </c>
      <c r="AJ88" s="47" t="str">
        <f t="shared" ca="1" si="81"/>
        <v/>
      </c>
      <c r="AK88" s="51" t="str">
        <f t="shared" ca="1" si="82"/>
        <v/>
      </c>
      <c r="AL88" s="51" t="str">
        <f t="shared" ca="1" si="83"/>
        <v/>
      </c>
      <c r="AM88" s="50" t="s">
        <v>222</v>
      </c>
      <c r="AN88" s="47" t="s">
        <v>222</v>
      </c>
      <c r="AO88" s="40" t="str">
        <f t="shared" ca="1" si="55"/>
        <v/>
      </c>
      <c r="AP88" s="47" t="str">
        <f t="shared" ca="1" si="84"/>
        <v/>
      </c>
      <c r="AQ88" s="49"/>
      <c r="AR88" s="52" t="str">
        <f t="shared" ca="1" si="85"/>
        <v/>
      </c>
      <c r="AS88" s="47" t="str">
        <f t="shared" ca="1" si="86"/>
        <v/>
      </c>
      <c r="AT88" s="50"/>
      <c r="AU88" s="51" t="str">
        <f t="shared" ca="1" si="87"/>
        <v/>
      </c>
      <c r="AV88" s="47" t="str">
        <f t="shared" ca="1" si="88"/>
        <v/>
      </c>
      <c r="AW88" s="51" t="str">
        <f t="shared" ca="1" si="89"/>
        <v/>
      </c>
      <c r="AX88" s="51" t="str">
        <f t="shared" ca="1" si="90"/>
        <v/>
      </c>
      <c r="AY88" s="50" t="s">
        <v>222</v>
      </c>
      <c r="AZ88" s="47" t="str">
        <f>IF(Entry!$I96="","",Entry!$I96)</f>
        <v/>
      </c>
      <c r="BA88" s="40" t="str">
        <f t="shared" ca="1" si="56"/>
        <v/>
      </c>
      <c r="BB88" s="47" t="str">
        <f t="shared" ca="1" si="91"/>
        <v/>
      </c>
      <c r="BC88" s="49"/>
      <c r="BD88" s="52" t="str">
        <f t="shared" ca="1" si="92"/>
        <v/>
      </c>
      <c r="BE88" s="47" t="str">
        <f t="shared" ca="1" si="93"/>
        <v/>
      </c>
      <c r="BF88" s="50"/>
      <c r="BG88" s="51" t="str">
        <f t="shared" ca="1" si="94"/>
        <v/>
      </c>
      <c r="BH88" s="47" t="str">
        <f t="shared" ca="1" si="95"/>
        <v/>
      </c>
      <c r="BI88" s="51" t="str">
        <f t="shared" ca="1" si="96"/>
        <v/>
      </c>
      <c r="BJ88" s="51" t="str">
        <f t="shared" ca="1" si="97"/>
        <v/>
      </c>
      <c r="BK88" s="50" t="s">
        <v>222</v>
      </c>
      <c r="BL88" s="47" t="s">
        <v>222</v>
      </c>
      <c r="BM88" s="40" t="str">
        <f t="shared" ca="1" si="57"/>
        <v/>
      </c>
      <c r="BN88" s="47" t="str">
        <f t="shared" ca="1" si="98"/>
        <v/>
      </c>
      <c r="BO88" s="49"/>
      <c r="BP88" s="52" t="str">
        <f t="shared" ca="1" si="99"/>
        <v/>
      </c>
      <c r="BQ88" s="47" t="str">
        <f t="shared" ca="1" si="100"/>
        <v/>
      </c>
      <c r="BR88" s="50"/>
      <c r="BS88" s="51" t="str">
        <f t="shared" ca="1" si="101"/>
        <v/>
      </c>
      <c r="BT88" s="47" t="str">
        <f t="shared" ca="1" si="102"/>
        <v/>
      </c>
      <c r="BU88" s="51" t="str">
        <f t="shared" ca="1" si="103"/>
        <v/>
      </c>
      <c r="BV88" s="51" t="str">
        <f t="shared" ca="1" si="104"/>
        <v/>
      </c>
      <c r="BW88" s="50" t="s">
        <v>222</v>
      </c>
      <c r="BX88" s="47" t="s">
        <v>222</v>
      </c>
      <c r="BY88" s="40" t="str">
        <f t="shared" ca="1" si="58"/>
        <v/>
      </c>
      <c r="BZ88" s="41"/>
      <c r="CA88" s="64"/>
      <c r="CB88" s="65">
        <f t="shared" ca="1" si="105"/>
        <v>0</v>
      </c>
      <c r="CC88" s="66" t="str">
        <f ca="1">IF(A88="","",Entry!$B$3)</f>
        <v/>
      </c>
      <c r="CD88" s="66">
        <f t="shared" si="107"/>
        <v>87</v>
      </c>
      <c r="CH88" s="63" t="str">
        <f>IF('Payroll Form'!G102="","",'Payroll Form'!G102)</f>
        <v/>
      </c>
    </row>
    <row r="89" spans="1:86" x14ac:dyDescent="0.2">
      <c r="A89" s="47" t="str">
        <f t="shared" ca="1" si="59"/>
        <v/>
      </c>
      <c r="B89" s="47" t="str">
        <f t="shared" ca="1" si="60"/>
        <v/>
      </c>
      <c r="C89" s="51" t="str">
        <f t="shared" ca="1" si="61"/>
        <v/>
      </c>
      <c r="D89" s="47" t="str">
        <f t="shared" ca="1" si="62"/>
        <v/>
      </c>
      <c r="E89" s="48" t="str">
        <f ca="1">IF(A89="","",Entry!$J$2)</f>
        <v/>
      </c>
      <c r="F89" s="47" t="str">
        <f t="shared" ca="1" si="63"/>
        <v/>
      </c>
      <c r="G89" s="49"/>
      <c r="H89" s="52" t="str">
        <f t="shared" ca="1" si="64"/>
        <v/>
      </c>
      <c r="I89" s="47" t="str">
        <f t="shared" ca="1" si="65"/>
        <v/>
      </c>
      <c r="J89" s="50"/>
      <c r="K89" s="51" t="str">
        <f t="shared" ca="1" si="66"/>
        <v/>
      </c>
      <c r="L89" s="47" t="str">
        <f t="shared" ca="1" si="67"/>
        <v/>
      </c>
      <c r="M89" s="51" t="str">
        <f t="shared" ca="1" si="68"/>
        <v/>
      </c>
      <c r="N89" s="51" t="str">
        <f t="shared" ca="1" si="69"/>
        <v/>
      </c>
      <c r="O89" s="50"/>
      <c r="P89" s="47"/>
      <c r="Q89" s="40" t="str">
        <f t="shared" ca="1" si="70"/>
        <v/>
      </c>
      <c r="R89" s="47" t="str">
        <f t="shared" ca="1" si="71"/>
        <v/>
      </c>
      <c r="S89" s="49"/>
      <c r="T89" s="52" t="str">
        <f t="shared" ca="1" si="72"/>
        <v/>
      </c>
      <c r="U89" s="47" t="str">
        <f t="shared" ca="1" si="73"/>
        <v/>
      </c>
      <c r="V89" s="50"/>
      <c r="W89" s="51" t="str">
        <f t="shared" ca="1" si="74"/>
        <v/>
      </c>
      <c r="X89" s="47" t="str">
        <f t="shared" ca="1" si="75"/>
        <v/>
      </c>
      <c r="Y89" s="51" t="str">
        <f t="shared" ca="1" si="76"/>
        <v/>
      </c>
      <c r="Z89" s="51" t="str">
        <f t="shared" ca="1" si="77"/>
        <v/>
      </c>
      <c r="AA89" s="50"/>
      <c r="AB89" s="47"/>
      <c r="AC89" s="40" t="str">
        <f t="shared" ca="1" si="54"/>
        <v/>
      </c>
      <c r="AD89" s="47" t="str">
        <f t="shared" ca="1" si="78"/>
        <v/>
      </c>
      <c r="AE89" s="49"/>
      <c r="AF89" s="52" t="str">
        <f t="shared" ca="1" si="106"/>
        <v/>
      </c>
      <c r="AG89" s="47" t="str">
        <f t="shared" ca="1" si="79"/>
        <v/>
      </c>
      <c r="AH89" s="50"/>
      <c r="AI89" s="51" t="str">
        <f t="shared" ca="1" si="80"/>
        <v/>
      </c>
      <c r="AJ89" s="47" t="str">
        <f t="shared" ca="1" si="81"/>
        <v/>
      </c>
      <c r="AK89" s="51" t="str">
        <f t="shared" ca="1" si="82"/>
        <v/>
      </c>
      <c r="AL89" s="51" t="str">
        <f t="shared" ca="1" si="83"/>
        <v/>
      </c>
      <c r="AM89" s="50" t="s">
        <v>222</v>
      </c>
      <c r="AN89" s="47" t="s">
        <v>222</v>
      </c>
      <c r="AO89" s="40" t="str">
        <f t="shared" ca="1" si="55"/>
        <v/>
      </c>
      <c r="AP89" s="47" t="str">
        <f t="shared" ca="1" si="84"/>
        <v/>
      </c>
      <c r="AQ89" s="49"/>
      <c r="AR89" s="52" t="str">
        <f t="shared" ca="1" si="85"/>
        <v/>
      </c>
      <c r="AS89" s="47" t="str">
        <f t="shared" ca="1" si="86"/>
        <v/>
      </c>
      <c r="AT89" s="50"/>
      <c r="AU89" s="51" t="str">
        <f t="shared" ca="1" si="87"/>
        <v/>
      </c>
      <c r="AV89" s="47" t="str">
        <f t="shared" ca="1" si="88"/>
        <v/>
      </c>
      <c r="AW89" s="51" t="str">
        <f t="shared" ca="1" si="89"/>
        <v/>
      </c>
      <c r="AX89" s="51" t="str">
        <f t="shared" ca="1" si="90"/>
        <v/>
      </c>
      <c r="AY89" s="50" t="s">
        <v>222</v>
      </c>
      <c r="AZ89" s="47" t="str">
        <f>IF(Entry!$I97="","",Entry!$I97)</f>
        <v/>
      </c>
      <c r="BA89" s="40" t="str">
        <f t="shared" ca="1" si="56"/>
        <v/>
      </c>
      <c r="BB89" s="47" t="str">
        <f t="shared" ca="1" si="91"/>
        <v/>
      </c>
      <c r="BC89" s="49"/>
      <c r="BD89" s="52" t="str">
        <f t="shared" ca="1" si="92"/>
        <v/>
      </c>
      <c r="BE89" s="47" t="str">
        <f t="shared" ca="1" si="93"/>
        <v/>
      </c>
      <c r="BF89" s="50"/>
      <c r="BG89" s="51" t="str">
        <f t="shared" ca="1" si="94"/>
        <v/>
      </c>
      <c r="BH89" s="47" t="str">
        <f t="shared" ca="1" si="95"/>
        <v/>
      </c>
      <c r="BI89" s="51" t="str">
        <f t="shared" ca="1" si="96"/>
        <v/>
      </c>
      <c r="BJ89" s="51" t="str">
        <f t="shared" ca="1" si="97"/>
        <v/>
      </c>
      <c r="BK89" s="50" t="s">
        <v>222</v>
      </c>
      <c r="BL89" s="47" t="s">
        <v>222</v>
      </c>
      <c r="BM89" s="40" t="str">
        <f t="shared" ca="1" si="57"/>
        <v/>
      </c>
      <c r="BN89" s="47" t="str">
        <f t="shared" ca="1" si="98"/>
        <v/>
      </c>
      <c r="BO89" s="49"/>
      <c r="BP89" s="52" t="str">
        <f t="shared" ca="1" si="99"/>
        <v/>
      </c>
      <c r="BQ89" s="47" t="str">
        <f t="shared" ca="1" si="100"/>
        <v/>
      </c>
      <c r="BR89" s="50"/>
      <c r="BS89" s="51" t="str">
        <f t="shared" ca="1" si="101"/>
        <v/>
      </c>
      <c r="BT89" s="47" t="str">
        <f t="shared" ca="1" si="102"/>
        <v/>
      </c>
      <c r="BU89" s="51" t="str">
        <f t="shared" ca="1" si="103"/>
        <v/>
      </c>
      <c r="BV89" s="51" t="str">
        <f t="shared" ca="1" si="104"/>
        <v/>
      </c>
      <c r="BW89" s="50" t="s">
        <v>222</v>
      </c>
      <c r="BX89" s="47" t="s">
        <v>222</v>
      </c>
      <c r="BY89" s="40" t="str">
        <f t="shared" ca="1" si="58"/>
        <v/>
      </c>
      <c r="BZ89" s="41"/>
      <c r="CA89" s="64"/>
      <c r="CB89" s="65">
        <f t="shared" ca="1" si="105"/>
        <v>0</v>
      </c>
      <c r="CC89" s="66" t="str">
        <f ca="1">IF(A89="","",Entry!$B$3)</f>
        <v/>
      </c>
      <c r="CD89" s="66">
        <f t="shared" si="107"/>
        <v>88</v>
      </c>
      <c r="CH89" s="63" t="str">
        <f>IF('Payroll Form'!G103="","",'Payroll Form'!G103)</f>
        <v/>
      </c>
    </row>
    <row r="90" spans="1:86" x14ac:dyDescent="0.2">
      <c r="A90" s="47" t="str">
        <f t="shared" ca="1" si="59"/>
        <v/>
      </c>
      <c r="B90" s="47" t="str">
        <f t="shared" ca="1" si="60"/>
        <v/>
      </c>
      <c r="C90" s="51" t="str">
        <f t="shared" ca="1" si="61"/>
        <v/>
      </c>
      <c r="D90" s="47" t="str">
        <f t="shared" ca="1" si="62"/>
        <v/>
      </c>
      <c r="E90" s="48" t="str">
        <f ca="1">IF(A90="","",Entry!$J$2)</f>
        <v/>
      </c>
      <c r="F90" s="47" t="str">
        <f t="shared" ca="1" si="63"/>
        <v/>
      </c>
      <c r="G90" s="49"/>
      <c r="H90" s="52" t="str">
        <f t="shared" ca="1" si="64"/>
        <v/>
      </c>
      <c r="I90" s="47" t="str">
        <f t="shared" ca="1" si="65"/>
        <v/>
      </c>
      <c r="J90" s="50"/>
      <c r="K90" s="51" t="str">
        <f t="shared" ca="1" si="66"/>
        <v/>
      </c>
      <c r="L90" s="47" t="str">
        <f t="shared" ca="1" si="67"/>
        <v/>
      </c>
      <c r="M90" s="51" t="str">
        <f t="shared" ca="1" si="68"/>
        <v/>
      </c>
      <c r="N90" s="51" t="str">
        <f t="shared" ca="1" si="69"/>
        <v/>
      </c>
      <c r="O90" s="50"/>
      <c r="P90" s="47"/>
      <c r="Q90" s="40" t="str">
        <f t="shared" ca="1" si="70"/>
        <v/>
      </c>
      <c r="R90" s="47" t="str">
        <f t="shared" ca="1" si="71"/>
        <v/>
      </c>
      <c r="S90" s="49"/>
      <c r="T90" s="52" t="str">
        <f t="shared" ca="1" si="72"/>
        <v/>
      </c>
      <c r="U90" s="47" t="str">
        <f t="shared" ca="1" si="73"/>
        <v/>
      </c>
      <c r="V90" s="50"/>
      <c r="W90" s="51" t="str">
        <f t="shared" ca="1" si="74"/>
        <v/>
      </c>
      <c r="X90" s="47" t="str">
        <f t="shared" ca="1" si="75"/>
        <v/>
      </c>
      <c r="Y90" s="51" t="str">
        <f t="shared" ca="1" si="76"/>
        <v/>
      </c>
      <c r="Z90" s="51" t="str">
        <f t="shared" ca="1" si="77"/>
        <v/>
      </c>
      <c r="AA90" s="50"/>
      <c r="AB90" s="47"/>
      <c r="AC90" s="40" t="str">
        <f t="shared" ca="1" si="54"/>
        <v/>
      </c>
      <c r="AD90" s="47" t="str">
        <f t="shared" ca="1" si="78"/>
        <v/>
      </c>
      <c r="AE90" s="49"/>
      <c r="AF90" s="52" t="str">
        <f t="shared" ca="1" si="106"/>
        <v/>
      </c>
      <c r="AG90" s="47" t="str">
        <f t="shared" ca="1" si="79"/>
        <v/>
      </c>
      <c r="AH90" s="50"/>
      <c r="AI90" s="51" t="str">
        <f t="shared" ca="1" si="80"/>
        <v/>
      </c>
      <c r="AJ90" s="47" t="str">
        <f t="shared" ca="1" si="81"/>
        <v/>
      </c>
      <c r="AK90" s="51" t="str">
        <f t="shared" ca="1" si="82"/>
        <v/>
      </c>
      <c r="AL90" s="51" t="str">
        <f t="shared" ca="1" si="83"/>
        <v/>
      </c>
      <c r="AM90" s="50" t="s">
        <v>222</v>
      </c>
      <c r="AN90" s="47" t="s">
        <v>222</v>
      </c>
      <c r="AO90" s="40" t="str">
        <f t="shared" ca="1" si="55"/>
        <v/>
      </c>
      <c r="AP90" s="47" t="str">
        <f t="shared" ca="1" si="84"/>
        <v/>
      </c>
      <c r="AQ90" s="49"/>
      <c r="AR90" s="52" t="str">
        <f t="shared" ca="1" si="85"/>
        <v/>
      </c>
      <c r="AS90" s="47" t="str">
        <f t="shared" ca="1" si="86"/>
        <v/>
      </c>
      <c r="AT90" s="50"/>
      <c r="AU90" s="51" t="str">
        <f t="shared" ca="1" si="87"/>
        <v/>
      </c>
      <c r="AV90" s="47" t="str">
        <f t="shared" ca="1" si="88"/>
        <v/>
      </c>
      <c r="AW90" s="51" t="str">
        <f t="shared" ca="1" si="89"/>
        <v/>
      </c>
      <c r="AX90" s="51" t="str">
        <f t="shared" ca="1" si="90"/>
        <v/>
      </c>
      <c r="AY90" s="50" t="s">
        <v>222</v>
      </c>
      <c r="AZ90" s="47" t="str">
        <f>IF(Entry!$I98="","",Entry!$I98)</f>
        <v/>
      </c>
      <c r="BA90" s="40" t="str">
        <f t="shared" ca="1" si="56"/>
        <v/>
      </c>
      <c r="BB90" s="47" t="str">
        <f t="shared" ca="1" si="91"/>
        <v/>
      </c>
      <c r="BC90" s="49"/>
      <c r="BD90" s="52" t="str">
        <f t="shared" ca="1" si="92"/>
        <v/>
      </c>
      <c r="BE90" s="47" t="str">
        <f t="shared" ca="1" si="93"/>
        <v/>
      </c>
      <c r="BF90" s="50"/>
      <c r="BG90" s="51" t="str">
        <f t="shared" ca="1" si="94"/>
        <v/>
      </c>
      <c r="BH90" s="47" t="str">
        <f t="shared" ca="1" si="95"/>
        <v/>
      </c>
      <c r="BI90" s="51" t="str">
        <f t="shared" ca="1" si="96"/>
        <v/>
      </c>
      <c r="BJ90" s="51" t="str">
        <f t="shared" ca="1" si="97"/>
        <v/>
      </c>
      <c r="BK90" s="50" t="s">
        <v>222</v>
      </c>
      <c r="BL90" s="47" t="s">
        <v>222</v>
      </c>
      <c r="BM90" s="40" t="str">
        <f t="shared" ca="1" si="57"/>
        <v/>
      </c>
      <c r="BN90" s="47" t="str">
        <f t="shared" ca="1" si="98"/>
        <v/>
      </c>
      <c r="BO90" s="49"/>
      <c r="BP90" s="52" t="str">
        <f t="shared" ca="1" si="99"/>
        <v/>
      </c>
      <c r="BQ90" s="47" t="str">
        <f t="shared" ca="1" si="100"/>
        <v/>
      </c>
      <c r="BR90" s="50"/>
      <c r="BS90" s="51" t="str">
        <f t="shared" ca="1" si="101"/>
        <v/>
      </c>
      <c r="BT90" s="47" t="str">
        <f t="shared" ca="1" si="102"/>
        <v/>
      </c>
      <c r="BU90" s="51" t="str">
        <f t="shared" ca="1" si="103"/>
        <v/>
      </c>
      <c r="BV90" s="51" t="str">
        <f t="shared" ca="1" si="104"/>
        <v/>
      </c>
      <c r="BW90" s="50" t="s">
        <v>222</v>
      </c>
      <c r="BX90" s="47" t="s">
        <v>222</v>
      </c>
      <c r="BY90" s="40" t="str">
        <f t="shared" ca="1" si="58"/>
        <v/>
      </c>
      <c r="BZ90" s="41"/>
      <c r="CA90" s="64"/>
      <c r="CB90" s="65">
        <f t="shared" ca="1" si="105"/>
        <v>0</v>
      </c>
      <c r="CC90" s="66" t="str">
        <f ca="1">IF(A90="","",Entry!$B$3)</f>
        <v/>
      </c>
      <c r="CD90" s="66">
        <f t="shared" si="107"/>
        <v>89</v>
      </c>
      <c r="CH90" s="63" t="str">
        <f>IF('Payroll Form'!G104="","",'Payroll Form'!G104)</f>
        <v/>
      </c>
    </row>
    <row r="91" spans="1:86" x14ac:dyDescent="0.2">
      <c r="A91" s="47" t="str">
        <f t="shared" ca="1" si="59"/>
        <v/>
      </c>
      <c r="B91" s="47" t="str">
        <f t="shared" ca="1" si="60"/>
        <v/>
      </c>
      <c r="C91" s="51" t="str">
        <f t="shared" ca="1" si="61"/>
        <v/>
      </c>
      <c r="D91" s="47" t="str">
        <f t="shared" ca="1" si="62"/>
        <v/>
      </c>
      <c r="E91" s="48" t="str">
        <f ca="1">IF(A91="","",Entry!$J$2)</f>
        <v/>
      </c>
      <c r="F91" s="47" t="str">
        <f t="shared" ca="1" si="63"/>
        <v/>
      </c>
      <c r="G91" s="49"/>
      <c r="H91" s="52" t="str">
        <f t="shared" ca="1" si="64"/>
        <v/>
      </c>
      <c r="I91" s="47" t="str">
        <f t="shared" ca="1" si="65"/>
        <v/>
      </c>
      <c r="J91" s="50"/>
      <c r="K91" s="51" t="str">
        <f t="shared" ca="1" si="66"/>
        <v/>
      </c>
      <c r="L91" s="47" t="str">
        <f t="shared" ca="1" si="67"/>
        <v/>
      </c>
      <c r="M91" s="51" t="str">
        <f t="shared" ca="1" si="68"/>
        <v/>
      </c>
      <c r="N91" s="51" t="str">
        <f t="shared" ca="1" si="69"/>
        <v/>
      </c>
      <c r="O91" s="50"/>
      <c r="P91" s="47"/>
      <c r="Q91" s="40" t="str">
        <f t="shared" ca="1" si="70"/>
        <v/>
      </c>
      <c r="R91" s="47" t="str">
        <f t="shared" ca="1" si="71"/>
        <v/>
      </c>
      <c r="S91" s="49"/>
      <c r="T91" s="52" t="str">
        <f t="shared" ca="1" si="72"/>
        <v/>
      </c>
      <c r="U91" s="47" t="str">
        <f t="shared" ca="1" si="73"/>
        <v/>
      </c>
      <c r="V91" s="50"/>
      <c r="W91" s="51" t="str">
        <f t="shared" ca="1" si="74"/>
        <v/>
      </c>
      <c r="X91" s="47" t="str">
        <f t="shared" ca="1" si="75"/>
        <v/>
      </c>
      <c r="Y91" s="51" t="str">
        <f t="shared" ca="1" si="76"/>
        <v/>
      </c>
      <c r="Z91" s="51" t="str">
        <f t="shared" ca="1" si="77"/>
        <v/>
      </c>
      <c r="AA91" s="50"/>
      <c r="AB91" s="47"/>
      <c r="AC91" s="40" t="str">
        <f t="shared" ca="1" si="54"/>
        <v/>
      </c>
      <c r="AD91" s="47" t="str">
        <f t="shared" ca="1" si="78"/>
        <v/>
      </c>
      <c r="AE91" s="49"/>
      <c r="AF91" s="52" t="str">
        <f t="shared" ca="1" si="106"/>
        <v/>
      </c>
      <c r="AG91" s="47" t="str">
        <f t="shared" ca="1" si="79"/>
        <v/>
      </c>
      <c r="AH91" s="50"/>
      <c r="AI91" s="51" t="str">
        <f t="shared" ca="1" si="80"/>
        <v/>
      </c>
      <c r="AJ91" s="47" t="str">
        <f t="shared" ca="1" si="81"/>
        <v/>
      </c>
      <c r="AK91" s="51" t="str">
        <f t="shared" ca="1" si="82"/>
        <v/>
      </c>
      <c r="AL91" s="51" t="str">
        <f t="shared" ca="1" si="83"/>
        <v/>
      </c>
      <c r="AM91" s="50" t="s">
        <v>222</v>
      </c>
      <c r="AN91" s="47" t="s">
        <v>222</v>
      </c>
      <c r="AO91" s="40" t="str">
        <f t="shared" ca="1" si="55"/>
        <v/>
      </c>
      <c r="AP91" s="47" t="str">
        <f t="shared" ca="1" si="84"/>
        <v/>
      </c>
      <c r="AQ91" s="49"/>
      <c r="AR91" s="52" t="str">
        <f t="shared" ca="1" si="85"/>
        <v/>
      </c>
      <c r="AS91" s="47" t="str">
        <f t="shared" ca="1" si="86"/>
        <v/>
      </c>
      <c r="AT91" s="50"/>
      <c r="AU91" s="51" t="str">
        <f t="shared" ca="1" si="87"/>
        <v/>
      </c>
      <c r="AV91" s="47" t="str">
        <f t="shared" ca="1" si="88"/>
        <v/>
      </c>
      <c r="AW91" s="51" t="str">
        <f t="shared" ca="1" si="89"/>
        <v/>
      </c>
      <c r="AX91" s="51" t="str">
        <f t="shared" ca="1" si="90"/>
        <v/>
      </c>
      <c r="AY91" s="50" t="s">
        <v>222</v>
      </c>
      <c r="AZ91" s="47" t="str">
        <f>IF(Entry!$I99="","",Entry!$I99)</f>
        <v/>
      </c>
      <c r="BA91" s="40" t="str">
        <f t="shared" ca="1" si="56"/>
        <v/>
      </c>
      <c r="BB91" s="47" t="str">
        <f t="shared" ca="1" si="91"/>
        <v/>
      </c>
      <c r="BC91" s="49"/>
      <c r="BD91" s="52" t="str">
        <f t="shared" ca="1" si="92"/>
        <v/>
      </c>
      <c r="BE91" s="47" t="str">
        <f t="shared" ca="1" si="93"/>
        <v/>
      </c>
      <c r="BF91" s="50"/>
      <c r="BG91" s="51" t="str">
        <f t="shared" ca="1" si="94"/>
        <v/>
      </c>
      <c r="BH91" s="47" t="str">
        <f t="shared" ca="1" si="95"/>
        <v/>
      </c>
      <c r="BI91" s="51" t="str">
        <f t="shared" ca="1" si="96"/>
        <v/>
      </c>
      <c r="BJ91" s="51" t="str">
        <f t="shared" ca="1" si="97"/>
        <v/>
      </c>
      <c r="BK91" s="50" t="s">
        <v>222</v>
      </c>
      <c r="BL91" s="47" t="s">
        <v>222</v>
      </c>
      <c r="BM91" s="40" t="str">
        <f t="shared" ca="1" si="57"/>
        <v/>
      </c>
      <c r="BN91" s="47" t="str">
        <f t="shared" ca="1" si="98"/>
        <v/>
      </c>
      <c r="BO91" s="49"/>
      <c r="BP91" s="52" t="str">
        <f t="shared" ca="1" si="99"/>
        <v/>
      </c>
      <c r="BQ91" s="47" t="str">
        <f t="shared" ca="1" si="100"/>
        <v/>
      </c>
      <c r="BR91" s="50"/>
      <c r="BS91" s="51" t="str">
        <f t="shared" ca="1" si="101"/>
        <v/>
      </c>
      <c r="BT91" s="47" t="str">
        <f t="shared" ca="1" si="102"/>
        <v/>
      </c>
      <c r="BU91" s="51" t="str">
        <f t="shared" ca="1" si="103"/>
        <v/>
      </c>
      <c r="BV91" s="51" t="str">
        <f t="shared" ca="1" si="104"/>
        <v/>
      </c>
      <c r="BW91" s="50" t="s">
        <v>222</v>
      </c>
      <c r="BX91" s="47" t="s">
        <v>222</v>
      </c>
      <c r="BY91" s="40" t="str">
        <f t="shared" ca="1" si="58"/>
        <v/>
      </c>
      <c r="BZ91" s="41"/>
      <c r="CA91" s="64"/>
      <c r="CB91" s="65">
        <f t="shared" ca="1" si="105"/>
        <v>0</v>
      </c>
      <c r="CC91" s="66" t="str">
        <f ca="1">IF(A91="","",Entry!$B$3)</f>
        <v/>
      </c>
      <c r="CD91" s="66">
        <f t="shared" si="107"/>
        <v>90</v>
      </c>
      <c r="CH91" s="63" t="str">
        <f>IF('Payroll Form'!G105="","",'Payroll Form'!G105)</f>
        <v/>
      </c>
    </row>
    <row r="92" spans="1:86" x14ac:dyDescent="0.2">
      <c r="A92" s="47" t="str">
        <f t="shared" ca="1" si="59"/>
        <v/>
      </c>
      <c r="B92" s="47" t="str">
        <f t="shared" ca="1" si="60"/>
        <v/>
      </c>
      <c r="C92" s="51" t="str">
        <f t="shared" ca="1" si="61"/>
        <v/>
      </c>
      <c r="D92" s="47" t="str">
        <f t="shared" ca="1" si="62"/>
        <v/>
      </c>
      <c r="E92" s="48" t="str">
        <f ca="1">IF(A92="","",Entry!$J$2)</f>
        <v/>
      </c>
      <c r="F92" s="47" t="str">
        <f t="shared" ca="1" si="63"/>
        <v/>
      </c>
      <c r="G92" s="49"/>
      <c r="H92" s="52" t="str">
        <f t="shared" ca="1" si="64"/>
        <v/>
      </c>
      <c r="I92" s="47" t="str">
        <f t="shared" ca="1" si="65"/>
        <v/>
      </c>
      <c r="J92" s="50"/>
      <c r="K92" s="51" t="str">
        <f t="shared" ca="1" si="66"/>
        <v/>
      </c>
      <c r="L92" s="47" t="str">
        <f t="shared" ca="1" si="67"/>
        <v/>
      </c>
      <c r="M92" s="51" t="str">
        <f t="shared" ca="1" si="68"/>
        <v/>
      </c>
      <c r="N92" s="51" t="str">
        <f t="shared" ca="1" si="69"/>
        <v/>
      </c>
      <c r="O92" s="50"/>
      <c r="P92" s="47"/>
      <c r="Q92" s="40" t="str">
        <f t="shared" ca="1" si="70"/>
        <v/>
      </c>
      <c r="R92" s="47" t="str">
        <f t="shared" ca="1" si="71"/>
        <v/>
      </c>
      <c r="S92" s="49"/>
      <c r="T92" s="52" t="str">
        <f t="shared" ca="1" si="72"/>
        <v/>
      </c>
      <c r="U92" s="47" t="str">
        <f t="shared" ca="1" si="73"/>
        <v/>
      </c>
      <c r="V92" s="50"/>
      <c r="W92" s="51" t="str">
        <f t="shared" ca="1" si="74"/>
        <v/>
      </c>
      <c r="X92" s="47" t="str">
        <f t="shared" ca="1" si="75"/>
        <v/>
      </c>
      <c r="Y92" s="51" t="str">
        <f t="shared" ca="1" si="76"/>
        <v/>
      </c>
      <c r="Z92" s="51" t="str">
        <f t="shared" ca="1" si="77"/>
        <v/>
      </c>
      <c r="AA92" s="50"/>
      <c r="AB92" s="47"/>
      <c r="AC92" s="40" t="str">
        <f t="shared" ca="1" si="54"/>
        <v/>
      </c>
      <c r="AD92" s="47" t="str">
        <f t="shared" ca="1" si="78"/>
        <v/>
      </c>
      <c r="AE92" s="49"/>
      <c r="AF92" s="52" t="str">
        <f t="shared" ca="1" si="106"/>
        <v/>
      </c>
      <c r="AG92" s="47" t="str">
        <f t="shared" ca="1" si="79"/>
        <v/>
      </c>
      <c r="AH92" s="50"/>
      <c r="AI92" s="51" t="str">
        <f t="shared" ca="1" si="80"/>
        <v/>
      </c>
      <c r="AJ92" s="47" t="str">
        <f t="shared" ca="1" si="81"/>
        <v/>
      </c>
      <c r="AK92" s="51" t="str">
        <f t="shared" ca="1" si="82"/>
        <v/>
      </c>
      <c r="AL92" s="51" t="str">
        <f t="shared" ca="1" si="83"/>
        <v/>
      </c>
      <c r="AM92" s="50" t="s">
        <v>222</v>
      </c>
      <c r="AN92" s="47" t="s">
        <v>222</v>
      </c>
      <c r="AO92" s="40" t="str">
        <f t="shared" ca="1" si="55"/>
        <v/>
      </c>
      <c r="AP92" s="47" t="str">
        <f t="shared" ca="1" si="84"/>
        <v/>
      </c>
      <c r="AQ92" s="49"/>
      <c r="AR92" s="52" t="str">
        <f t="shared" ca="1" si="85"/>
        <v/>
      </c>
      <c r="AS92" s="47" t="str">
        <f t="shared" ca="1" si="86"/>
        <v/>
      </c>
      <c r="AT92" s="50"/>
      <c r="AU92" s="51" t="str">
        <f t="shared" ca="1" si="87"/>
        <v/>
      </c>
      <c r="AV92" s="47" t="str">
        <f t="shared" ca="1" si="88"/>
        <v/>
      </c>
      <c r="AW92" s="51" t="str">
        <f t="shared" ca="1" si="89"/>
        <v/>
      </c>
      <c r="AX92" s="51" t="str">
        <f t="shared" ca="1" si="90"/>
        <v/>
      </c>
      <c r="AY92" s="50" t="s">
        <v>222</v>
      </c>
      <c r="AZ92" s="47" t="str">
        <f>IF(Entry!$I100="","",Entry!$I100)</f>
        <v/>
      </c>
      <c r="BA92" s="40" t="str">
        <f t="shared" ca="1" si="56"/>
        <v/>
      </c>
      <c r="BB92" s="47" t="str">
        <f t="shared" ca="1" si="91"/>
        <v/>
      </c>
      <c r="BC92" s="49"/>
      <c r="BD92" s="52" t="str">
        <f t="shared" ca="1" si="92"/>
        <v/>
      </c>
      <c r="BE92" s="47" t="str">
        <f t="shared" ca="1" si="93"/>
        <v/>
      </c>
      <c r="BF92" s="50"/>
      <c r="BG92" s="51" t="str">
        <f t="shared" ca="1" si="94"/>
        <v/>
      </c>
      <c r="BH92" s="47" t="str">
        <f t="shared" ca="1" si="95"/>
        <v/>
      </c>
      <c r="BI92" s="51" t="str">
        <f t="shared" ca="1" si="96"/>
        <v/>
      </c>
      <c r="BJ92" s="51" t="str">
        <f t="shared" ca="1" si="97"/>
        <v/>
      </c>
      <c r="BK92" s="50" t="s">
        <v>222</v>
      </c>
      <c r="BL92" s="47" t="s">
        <v>222</v>
      </c>
      <c r="BM92" s="40" t="str">
        <f t="shared" ca="1" si="57"/>
        <v/>
      </c>
      <c r="BN92" s="47" t="str">
        <f t="shared" ca="1" si="98"/>
        <v/>
      </c>
      <c r="BO92" s="49"/>
      <c r="BP92" s="52" t="str">
        <f t="shared" ca="1" si="99"/>
        <v/>
      </c>
      <c r="BQ92" s="47" t="str">
        <f t="shared" ca="1" si="100"/>
        <v/>
      </c>
      <c r="BR92" s="50"/>
      <c r="BS92" s="51" t="str">
        <f t="shared" ca="1" si="101"/>
        <v/>
      </c>
      <c r="BT92" s="47" t="str">
        <f t="shared" ca="1" si="102"/>
        <v/>
      </c>
      <c r="BU92" s="51" t="str">
        <f t="shared" ca="1" si="103"/>
        <v/>
      </c>
      <c r="BV92" s="51" t="str">
        <f t="shared" ca="1" si="104"/>
        <v/>
      </c>
      <c r="BW92" s="50" t="s">
        <v>222</v>
      </c>
      <c r="BX92" s="47" t="s">
        <v>222</v>
      </c>
      <c r="BY92" s="40" t="str">
        <f t="shared" ca="1" si="58"/>
        <v/>
      </c>
      <c r="BZ92" s="41"/>
      <c r="CA92" s="64"/>
      <c r="CB92" s="65">
        <f t="shared" ca="1" si="105"/>
        <v>0</v>
      </c>
      <c r="CC92" s="66" t="str">
        <f ca="1">IF(A92="","",Entry!$B$3)</f>
        <v/>
      </c>
      <c r="CD92" s="66">
        <f t="shared" si="107"/>
        <v>91</v>
      </c>
      <c r="CH92" s="63" t="str">
        <f>IF('Payroll Form'!G106="","",'Payroll Form'!G106)</f>
        <v/>
      </c>
    </row>
    <row r="93" spans="1:86" x14ac:dyDescent="0.2">
      <c r="A93" s="47" t="str">
        <f t="shared" ca="1" si="59"/>
        <v/>
      </c>
      <c r="B93" s="47" t="str">
        <f t="shared" ca="1" si="60"/>
        <v/>
      </c>
      <c r="C93" s="51" t="str">
        <f t="shared" ca="1" si="61"/>
        <v/>
      </c>
      <c r="D93" s="47" t="str">
        <f t="shared" ca="1" si="62"/>
        <v/>
      </c>
      <c r="E93" s="48" t="str">
        <f ca="1">IF(A93="","",Entry!$J$2)</f>
        <v/>
      </c>
      <c r="F93" s="47" t="str">
        <f t="shared" ca="1" si="63"/>
        <v/>
      </c>
      <c r="G93" s="49"/>
      <c r="H93" s="52" t="str">
        <f t="shared" ca="1" si="64"/>
        <v/>
      </c>
      <c r="I93" s="47" t="str">
        <f t="shared" ca="1" si="65"/>
        <v/>
      </c>
      <c r="J93" s="50"/>
      <c r="K93" s="51" t="str">
        <f t="shared" ca="1" si="66"/>
        <v/>
      </c>
      <c r="L93" s="47" t="str">
        <f t="shared" ca="1" si="67"/>
        <v/>
      </c>
      <c r="M93" s="51" t="str">
        <f t="shared" ca="1" si="68"/>
        <v/>
      </c>
      <c r="N93" s="51" t="str">
        <f t="shared" ca="1" si="69"/>
        <v/>
      </c>
      <c r="O93" s="50"/>
      <c r="P93" s="47"/>
      <c r="Q93" s="40" t="str">
        <f t="shared" ca="1" si="70"/>
        <v/>
      </c>
      <c r="R93" s="47" t="str">
        <f t="shared" ca="1" si="71"/>
        <v/>
      </c>
      <c r="S93" s="49"/>
      <c r="T93" s="52" t="str">
        <f t="shared" ca="1" si="72"/>
        <v/>
      </c>
      <c r="U93" s="47" t="str">
        <f t="shared" ca="1" si="73"/>
        <v/>
      </c>
      <c r="V93" s="50"/>
      <c r="W93" s="51" t="str">
        <f t="shared" ca="1" si="74"/>
        <v/>
      </c>
      <c r="X93" s="47" t="str">
        <f t="shared" ca="1" si="75"/>
        <v/>
      </c>
      <c r="Y93" s="51" t="str">
        <f t="shared" ca="1" si="76"/>
        <v/>
      </c>
      <c r="Z93" s="51" t="str">
        <f t="shared" ca="1" si="77"/>
        <v/>
      </c>
      <c r="AA93" s="50"/>
      <c r="AB93" s="47"/>
      <c r="AC93" s="40" t="str">
        <f t="shared" ca="1" si="54"/>
        <v/>
      </c>
      <c r="AD93" s="47" t="str">
        <f t="shared" ca="1" si="78"/>
        <v/>
      </c>
      <c r="AE93" s="49"/>
      <c r="AF93" s="52" t="str">
        <f t="shared" ca="1" si="106"/>
        <v/>
      </c>
      <c r="AG93" s="47" t="str">
        <f t="shared" ca="1" si="79"/>
        <v/>
      </c>
      <c r="AH93" s="50"/>
      <c r="AI93" s="51" t="str">
        <f t="shared" ca="1" si="80"/>
        <v/>
      </c>
      <c r="AJ93" s="47" t="str">
        <f t="shared" ca="1" si="81"/>
        <v/>
      </c>
      <c r="AK93" s="51" t="str">
        <f t="shared" ca="1" si="82"/>
        <v/>
      </c>
      <c r="AL93" s="51" t="str">
        <f t="shared" ca="1" si="83"/>
        <v/>
      </c>
      <c r="AM93" s="50" t="s">
        <v>222</v>
      </c>
      <c r="AN93" s="47" t="s">
        <v>222</v>
      </c>
      <c r="AO93" s="40" t="str">
        <f t="shared" ca="1" si="55"/>
        <v/>
      </c>
      <c r="AP93" s="47" t="str">
        <f t="shared" ca="1" si="84"/>
        <v/>
      </c>
      <c r="AQ93" s="49"/>
      <c r="AR93" s="52" t="str">
        <f t="shared" ca="1" si="85"/>
        <v/>
      </c>
      <c r="AS93" s="47" t="str">
        <f t="shared" ca="1" si="86"/>
        <v/>
      </c>
      <c r="AT93" s="50"/>
      <c r="AU93" s="51" t="str">
        <f t="shared" ca="1" si="87"/>
        <v/>
      </c>
      <c r="AV93" s="47" t="str">
        <f t="shared" ca="1" si="88"/>
        <v/>
      </c>
      <c r="AW93" s="51" t="str">
        <f t="shared" ca="1" si="89"/>
        <v/>
      </c>
      <c r="AX93" s="51" t="str">
        <f t="shared" ca="1" si="90"/>
        <v/>
      </c>
      <c r="AY93" s="50" t="s">
        <v>222</v>
      </c>
      <c r="AZ93" s="47" t="str">
        <f>IF(Entry!$I101="","",Entry!$I101)</f>
        <v/>
      </c>
      <c r="BA93" s="40" t="str">
        <f t="shared" ca="1" si="56"/>
        <v/>
      </c>
      <c r="BB93" s="47" t="str">
        <f t="shared" ca="1" si="91"/>
        <v/>
      </c>
      <c r="BC93" s="49"/>
      <c r="BD93" s="52" t="str">
        <f t="shared" ca="1" si="92"/>
        <v/>
      </c>
      <c r="BE93" s="47" t="str">
        <f t="shared" ca="1" si="93"/>
        <v/>
      </c>
      <c r="BF93" s="50"/>
      <c r="BG93" s="51" t="str">
        <f t="shared" ca="1" si="94"/>
        <v/>
      </c>
      <c r="BH93" s="47" t="str">
        <f t="shared" ca="1" si="95"/>
        <v/>
      </c>
      <c r="BI93" s="51" t="str">
        <f t="shared" ca="1" si="96"/>
        <v/>
      </c>
      <c r="BJ93" s="51" t="str">
        <f t="shared" ca="1" si="97"/>
        <v/>
      </c>
      <c r="BK93" s="50" t="s">
        <v>222</v>
      </c>
      <c r="BL93" s="47" t="s">
        <v>222</v>
      </c>
      <c r="BM93" s="40" t="str">
        <f t="shared" ca="1" si="57"/>
        <v/>
      </c>
      <c r="BN93" s="47" t="str">
        <f t="shared" ca="1" si="98"/>
        <v/>
      </c>
      <c r="BO93" s="49"/>
      <c r="BP93" s="52" t="str">
        <f t="shared" ca="1" si="99"/>
        <v/>
      </c>
      <c r="BQ93" s="47" t="str">
        <f t="shared" ca="1" si="100"/>
        <v/>
      </c>
      <c r="BR93" s="50"/>
      <c r="BS93" s="51" t="str">
        <f t="shared" ca="1" si="101"/>
        <v/>
      </c>
      <c r="BT93" s="47" t="str">
        <f t="shared" ca="1" si="102"/>
        <v/>
      </c>
      <c r="BU93" s="51" t="str">
        <f t="shared" ca="1" si="103"/>
        <v/>
      </c>
      <c r="BV93" s="51" t="str">
        <f t="shared" ca="1" si="104"/>
        <v/>
      </c>
      <c r="BW93" s="50" t="s">
        <v>222</v>
      </c>
      <c r="BX93" s="47" t="s">
        <v>222</v>
      </c>
      <c r="BY93" s="40" t="str">
        <f t="shared" ca="1" si="58"/>
        <v/>
      </c>
      <c r="BZ93" s="41"/>
      <c r="CA93" s="64"/>
      <c r="CB93" s="65">
        <f t="shared" ca="1" si="105"/>
        <v>0</v>
      </c>
      <c r="CC93" s="66" t="str">
        <f ca="1">IF(A93="","",Entry!$B$3)</f>
        <v/>
      </c>
      <c r="CD93" s="66">
        <f t="shared" si="107"/>
        <v>92</v>
      </c>
      <c r="CH93" s="63" t="str">
        <f>IF('Payroll Form'!G107="","",'Payroll Form'!G107)</f>
        <v/>
      </c>
    </row>
    <row r="94" spans="1:86" x14ac:dyDescent="0.2">
      <c r="A94" s="47" t="str">
        <f t="shared" ca="1" si="59"/>
        <v/>
      </c>
      <c r="B94" s="47" t="str">
        <f t="shared" ca="1" si="60"/>
        <v/>
      </c>
      <c r="C94" s="51" t="str">
        <f t="shared" ca="1" si="61"/>
        <v/>
      </c>
      <c r="D94" s="47" t="str">
        <f t="shared" ca="1" si="62"/>
        <v/>
      </c>
      <c r="E94" s="48" t="str">
        <f ca="1">IF(A94="","",Entry!$J$2)</f>
        <v/>
      </c>
      <c r="F94" s="47" t="str">
        <f t="shared" ca="1" si="63"/>
        <v/>
      </c>
      <c r="G94" s="49"/>
      <c r="H94" s="52" t="str">
        <f t="shared" ca="1" si="64"/>
        <v/>
      </c>
      <c r="I94" s="47" t="str">
        <f t="shared" ca="1" si="65"/>
        <v/>
      </c>
      <c r="J94" s="50"/>
      <c r="K94" s="51" t="str">
        <f t="shared" ca="1" si="66"/>
        <v/>
      </c>
      <c r="L94" s="47" t="str">
        <f t="shared" ca="1" si="67"/>
        <v/>
      </c>
      <c r="M94" s="51" t="str">
        <f t="shared" ca="1" si="68"/>
        <v/>
      </c>
      <c r="N94" s="51" t="str">
        <f t="shared" ca="1" si="69"/>
        <v/>
      </c>
      <c r="O94" s="50"/>
      <c r="P94" s="47"/>
      <c r="Q94" s="40" t="str">
        <f t="shared" ca="1" si="70"/>
        <v/>
      </c>
      <c r="R94" s="47" t="str">
        <f t="shared" ca="1" si="71"/>
        <v/>
      </c>
      <c r="S94" s="49"/>
      <c r="T94" s="52" t="str">
        <f t="shared" ca="1" si="72"/>
        <v/>
      </c>
      <c r="U94" s="47" t="str">
        <f t="shared" ca="1" si="73"/>
        <v/>
      </c>
      <c r="V94" s="50"/>
      <c r="W94" s="51" t="str">
        <f t="shared" ca="1" si="74"/>
        <v/>
      </c>
      <c r="X94" s="47" t="str">
        <f t="shared" ca="1" si="75"/>
        <v/>
      </c>
      <c r="Y94" s="51" t="str">
        <f t="shared" ca="1" si="76"/>
        <v/>
      </c>
      <c r="Z94" s="51" t="str">
        <f t="shared" ca="1" si="77"/>
        <v/>
      </c>
      <c r="AA94" s="50"/>
      <c r="AB94" s="47"/>
      <c r="AC94" s="40" t="str">
        <f t="shared" ca="1" si="54"/>
        <v/>
      </c>
      <c r="AD94" s="47" t="str">
        <f t="shared" ca="1" si="78"/>
        <v/>
      </c>
      <c r="AE94" s="49"/>
      <c r="AF94" s="52" t="str">
        <f t="shared" ca="1" si="106"/>
        <v/>
      </c>
      <c r="AG94" s="47" t="str">
        <f t="shared" ca="1" si="79"/>
        <v/>
      </c>
      <c r="AH94" s="50"/>
      <c r="AI94" s="51" t="str">
        <f t="shared" ca="1" si="80"/>
        <v/>
      </c>
      <c r="AJ94" s="47" t="str">
        <f t="shared" ca="1" si="81"/>
        <v/>
      </c>
      <c r="AK94" s="51" t="str">
        <f t="shared" ca="1" si="82"/>
        <v/>
      </c>
      <c r="AL94" s="51" t="str">
        <f t="shared" ca="1" si="83"/>
        <v/>
      </c>
      <c r="AM94" s="50" t="s">
        <v>222</v>
      </c>
      <c r="AN94" s="47" t="s">
        <v>222</v>
      </c>
      <c r="AO94" s="40" t="str">
        <f t="shared" ca="1" si="55"/>
        <v/>
      </c>
      <c r="AP94" s="47" t="str">
        <f t="shared" ca="1" si="84"/>
        <v/>
      </c>
      <c r="AQ94" s="49"/>
      <c r="AR94" s="52" t="str">
        <f t="shared" ca="1" si="85"/>
        <v/>
      </c>
      <c r="AS94" s="47" t="str">
        <f t="shared" ca="1" si="86"/>
        <v/>
      </c>
      <c r="AT94" s="50"/>
      <c r="AU94" s="51" t="str">
        <f t="shared" ca="1" si="87"/>
        <v/>
      </c>
      <c r="AV94" s="47" t="str">
        <f t="shared" ca="1" si="88"/>
        <v/>
      </c>
      <c r="AW94" s="51" t="str">
        <f t="shared" ca="1" si="89"/>
        <v/>
      </c>
      <c r="AX94" s="51" t="str">
        <f t="shared" ca="1" si="90"/>
        <v/>
      </c>
      <c r="AY94" s="50" t="s">
        <v>222</v>
      </c>
      <c r="AZ94" s="47" t="str">
        <f>IF(Entry!$I102="","",Entry!$I102)</f>
        <v/>
      </c>
      <c r="BA94" s="40" t="str">
        <f t="shared" ca="1" si="56"/>
        <v/>
      </c>
      <c r="BB94" s="47" t="str">
        <f t="shared" ca="1" si="91"/>
        <v/>
      </c>
      <c r="BC94" s="49"/>
      <c r="BD94" s="52" t="str">
        <f t="shared" ca="1" si="92"/>
        <v/>
      </c>
      <c r="BE94" s="47" t="str">
        <f t="shared" ca="1" si="93"/>
        <v/>
      </c>
      <c r="BF94" s="50"/>
      <c r="BG94" s="51" t="str">
        <f t="shared" ca="1" si="94"/>
        <v/>
      </c>
      <c r="BH94" s="47" t="str">
        <f t="shared" ca="1" si="95"/>
        <v/>
      </c>
      <c r="BI94" s="51" t="str">
        <f t="shared" ca="1" si="96"/>
        <v/>
      </c>
      <c r="BJ94" s="51" t="str">
        <f t="shared" ca="1" si="97"/>
        <v/>
      </c>
      <c r="BK94" s="50" t="s">
        <v>222</v>
      </c>
      <c r="BL94" s="47" t="s">
        <v>222</v>
      </c>
      <c r="BM94" s="40" t="str">
        <f t="shared" ca="1" si="57"/>
        <v/>
      </c>
      <c r="BN94" s="47" t="str">
        <f t="shared" ca="1" si="98"/>
        <v/>
      </c>
      <c r="BO94" s="49"/>
      <c r="BP94" s="52" t="str">
        <f t="shared" ca="1" si="99"/>
        <v/>
      </c>
      <c r="BQ94" s="47" t="str">
        <f t="shared" ca="1" si="100"/>
        <v/>
      </c>
      <c r="BR94" s="50"/>
      <c r="BS94" s="51" t="str">
        <f t="shared" ca="1" si="101"/>
        <v/>
      </c>
      <c r="BT94" s="47" t="str">
        <f t="shared" ca="1" si="102"/>
        <v/>
      </c>
      <c r="BU94" s="51" t="str">
        <f t="shared" ca="1" si="103"/>
        <v/>
      </c>
      <c r="BV94" s="51" t="str">
        <f t="shared" ca="1" si="104"/>
        <v/>
      </c>
      <c r="BW94" s="50" t="s">
        <v>222</v>
      </c>
      <c r="BX94" s="47" t="s">
        <v>222</v>
      </c>
      <c r="BY94" s="40" t="str">
        <f t="shared" ca="1" si="58"/>
        <v/>
      </c>
      <c r="BZ94" s="41"/>
      <c r="CA94" s="64"/>
      <c r="CB94" s="65">
        <f t="shared" ca="1" si="105"/>
        <v>0</v>
      </c>
      <c r="CC94" s="66" t="str">
        <f ca="1">IF(A94="","",Entry!$B$3)</f>
        <v/>
      </c>
      <c r="CD94" s="66">
        <f t="shared" si="107"/>
        <v>93</v>
      </c>
      <c r="CH94" s="63" t="str">
        <f>IF('Payroll Form'!G108="","",'Payroll Form'!G108)</f>
        <v/>
      </c>
    </row>
    <row r="95" spans="1:86" x14ac:dyDescent="0.2">
      <c r="A95" s="47" t="str">
        <f t="shared" ca="1" si="59"/>
        <v/>
      </c>
      <c r="B95" s="47" t="str">
        <f t="shared" ca="1" si="60"/>
        <v/>
      </c>
      <c r="C95" s="51" t="str">
        <f t="shared" ca="1" si="61"/>
        <v/>
      </c>
      <c r="D95" s="47" t="str">
        <f t="shared" ca="1" si="62"/>
        <v/>
      </c>
      <c r="E95" s="48" t="str">
        <f ca="1">IF(A95="","",Entry!$J$2)</f>
        <v/>
      </c>
      <c r="F95" s="47" t="str">
        <f t="shared" ca="1" si="63"/>
        <v/>
      </c>
      <c r="G95" s="49"/>
      <c r="H95" s="52" t="str">
        <f t="shared" ca="1" si="64"/>
        <v/>
      </c>
      <c r="I95" s="47" t="str">
        <f t="shared" ca="1" si="65"/>
        <v/>
      </c>
      <c r="J95" s="50"/>
      <c r="K95" s="51" t="str">
        <f t="shared" ca="1" si="66"/>
        <v/>
      </c>
      <c r="L95" s="47" t="str">
        <f t="shared" ca="1" si="67"/>
        <v/>
      </c>
      <c r="M95" s="51" t="str">
        <f t="shared" ca="1" si="68"/>
        <v/>
      </c>
      <c r="N95" s="51" t="str">
        <f t="shared" ca="1" si="69"/>
        <v/>
      </c>
      <c r="O95" s="50"/>
      <c r="P95" s="47"/>
      <c r="Q95" s="40" t="str">
        <f t="shared" ca="1" si="70"/>
        <v/>
      </c>
      <c r="R95" s="47" t="str">
        <f t="shared" ca="1" si="71"/>
        <v/>
      </c>
      <c r="S95" s="49"/>
      <c r="T95" s="52" t="str">
        <f t="shared" ca="1" si="72"/>
        <v/>
      </c>
      <c r="U95" s="47" t="str">
        <f t="shared" ca="1" si="73"/>
        <v/>
      </c>
      <c r="V95" s="50"/>
      <c r="W95" s="51" t="str">
        <f t="shared" ca="1" si="74"/>
        <v/>
      </c>
      <c r="X95" s="47" t="str">
        <f t="shared" ca="1" si="75"/>
        <v/>
      </c>
      <c r="Y95" s="51" t="str">
        <f t="shared" ca="1" si="76"/>
        <v/>
      </c>
      <c r="Z95" s="51" t="str">
        <f t="shared" ca="1" si="77"/>
        <v/>
      </c>
      <c r="AA95" s="50"/>
      <c r="AB95" s="47"/>
      <c r="AC95" s="40" t="str">
        <f t="shared" ca="1" si="54"/>
        <v/>
      </c>
      <c r="AD95" s="47" t="str">
        <f t="shared" ca="1" si="78"/>
        <v/>
      </c>
      <c r="AE95" s="49"/>
      <c r="AF95" s="52" t="str">
        <f t="shared" ca="1" si="106"/>
        <v/>
      </c>
      <c r="AG95" s="47" t="str">
        <f t="shared" ca="1" si="79"/>
        <v/>
      </c>
      <c r="AH95" s="50"/>
      <c r="AI95" s="51" t="str">
        <f t="shared" ca="1" si="80"/>
        <v/>
      </c>
      <c r="AJ95" s="47" t="str">
        <f t="shared" ca="1" si="81"/>
        <v/>
      </c>
      <c r="AK95" s="51" t="str">
        <f t="shared" ca="1" si="82"/>
        <v/>
      </c>
      <c r="AL95" s="51" t="str">
        <f t="shared" ca="1" si="83"/>
        <v/>
      </c>
      <c r="AM95" s="50" t="s">
        <v>222</v>
      </c>
      <c r="AN95" s="47" t="s">
        <v>222</v>
      </c>
      <c r="AO95" s="40" t="str">
        <f t="shared" ca="1" si="55"/>
        <v/>
      </c>
      <c r="AP95" s="47" t="str">
        <f t="shared" ca="1" si="84"/>
        <v/>
      </c>
      <c r="AQ95" s="49"/>
      <c r="AR95" s="52" t="str">
        <f t="shared" ca="1" si="85"/>
        <v/>
      </c>
      <c r="AS95" s="47" t="str">
        <f t="shared" ca="1" si="86"/>
        <v/>
      </c>
      <c r="AT95" s="50"/>
      <c r="AU95" s="51" t="str">
        <f t="shared" ca="1" si="87"/>
        <v/>
      </c>
      <c r="AV95" s="47" t="str">
        <f t="shared" ca="1" si="88"/>
        <v/>
      </c>
      <c r="AW95" s="51" t="str">
        <f t="shared" ca="1" si="89"/>
        <v/>
      </c>
      <c r="AX95" s="51" t="str">
        <f t="shared" ca="1" si="90"/>
        <v/>
      </c>
      <c r="AY95" s="50" t="s">
        <v>222</v>
      </c>
      <c r="AZ95" s="47" t="str">
        <f>IF(Entry!$I103="","",Entry!$I103)</f>
        <v/>
      </c>
      <c r="BA95" s="40" t="str">
        <f t="shared" ca="1" si="56"/>
        <v/>
      </c>
      <c r="BB95" s="47" t="str">
        <f t="shared" ca="1" si="91"/>
        <v/>
      </c>
      <c r="BC95" s="49"/>
      <c r="BD95" s="52" t="str">
        <f t="shared" ca="1" si="92"/>
        <v/>
      </c>
      <c r="BE95" s="47" t="str">
        <f t="shared" ca="1" si="93"/>
        <v/>
      </c>
      <c r="BF95" s="50"/>
      <c r="BG95" s="51" t="str">
        <f t="shared" ca="1" si="94"/>
        <v/>
      </c>
      <c r="BH95" s="47" t="str">
        <f t="shared" ca="1" si="95"/>
        <v/>
      </c>
      <c r="BI95" s="51" t="str">
        <f t="shared" ca="1" si="96"/>
        <v/>
      </c>
      <c r="BJ95" s="51" t="str">
        <f t="shared" ca="1" si="97"/>
        <v/>
      </c>
      <c r="BK95" s="50" t="s">
        <v>222</v>
      </c>
      <c r="BL95" s="47" t="s">
        <v>222</v>
      </c>
      <c r="BM95" s="40" t="str">
        <f t="shared" ca="1" si="57"/>
        <v/>
      </c>
      <c r="BN95" s="47" t="str">
        <f t="shared" ca="1" si="98"/>
        <v/>
      </c>
      <c r="BO95" s="49"/>
      <c r="BP95" s="52" t="str">
        <f t="shared" ca="1" si="99"/>
        <v/>
      </c>
      <c r="BQ95" s="47" t="str">
        <f t="shared" ca="1" si="100"/>
        <v/>
      </c>
      <c r="BR95" s="50"/>
      <c r="BS95" s="51" t="str">
        <f t="shared" ca="1" si="101"/>
        <v/>
      </c>
      <c r="BT95" s="47" t="str">
        <f t="shared" ca="1" si="102"/>
        <v/>
      </c>
      <c r="BU95" s="51" t="str">
        <f t="shared" ca="1" si="103"/>
        <v/>
      </c>
      <c r="BV95" s="51" t="str">
        <f t="shared" ca="1" si="104"/>
        <v/>
      </c>
      <c r="BW95" s="50" t="s">
        <v>222</v>
      </c>
      <c r="BX95" s="47" t="s">
        <v>222</v>
      </c>
      <c r="BY95" s="40" t="str">
        <f t="shared" ca="1" si="58"/>
        <v/>
      </c>
      <c r="BZ95" s="41"/>
      <c r="CA95" s="64"/>
      <c r="CB95" s="65">
        <f t="shared" ca="1" si="105"/>
        <v>0</v>
      </c>
      <c r="CC95" s="66" t="str">
        <f ca="1">IF(A95="","",Entry!$B$3)</f>
        <v/>
      </c>
      <c r="CD95" s="66">
        <f t="shared" si="107"/>
        <v>94</v>
      </c>
      <c r="CH95" s="63" t="str">
        <f>IF('Payroll Form'!G109="","",'Payroll Form'!G109)</f>
        <v/>
      </c>
    </row>
    <row r="96" spans="1:86" x14ac:dyDescent="0.2">
      <c r="A96" s="47" t="str">
        <f t="shared" ca="1" si="59"/>
        <v/>
      </c>
      <c r="B96" s="47" t="str">
        <f t="shared" ca="1" si="60"/>
        <v/>
      </c>
      <c r="C96" s="51" t="str">
        <f t="shared" ca="1" si="61"/>
        <v/>
      </c>
      <c r="D96" s="47" t="str">
        <f t="shared" ca="1" si="62"/>
        <v/>
      </c>
      <c r="E96" s="48" t="str">
        <f ca="1">IF(A96="","",Entry!$J$2)</f>
        <v/>
      </c>
      <c r="F96" s="47" t="str">
        <f t="shared" ca="1" si="63"/>
        <v/>
      </c>
      <c r="G96" s="49"/>
      <c r="H96" s="52" t="str">
        <f t="shared" ca="1" si="64"/>
        <v/>
      </c>
      <c r="I96" s="47" t="str">
        <f t="shared" ca="1" si="65"/>
        <v/>
      </c>
      <c r="J96" s="50"/>
      <c r="K96" s="51" t="str">
        <f t="shared" ca="1" si="66"/>
        <v/>
      </c>
      <c r="L96" s="47" t="str">
        <f t="shared" ca="1" si="67"/>
        <v/>
      </c>
      <c r="M96" s="51" t="str">
        <f t="shared" ca="1" si="68"/>
        <v/>
      </c>
      <c r="N96" s="51" t="str">
        <f t="shared" ca="1" si="69"/>
        <v/>
      </c>
      <c r="O96" s="50"/>
      <c r="P96" s="47"/>
      <c r="Q96" s="40" t="str">
        <f t="shared" ca="1" si="70"/>
        <v/>
      </c>
      <c r="R96" s="47" t="str">
        <f t="shared" ca="1" si="71"/>
        <v/>
      </c>
      <c r="S96" s="49"/>
      <c r="T96" s="52" t="str">
        <f t="shared" ca="1" si="72"/>
        <v/>
      </c>
      <c r="U96" s="47" t="str">
        <f t="shared" ca="1" si="73"/>
        <v/>
      </c>
      <c r="V96" s="50"/>
      <c r="W96" s="51" t="str">
        <f t="shared" ca="1" si="74"/>
        <v/>
      </c>
      <c r="X96" s="47" t="str">
        <f t="shared" ca="1" si="75"/>
        <v/>
      </c>
      <c r="Y96" s="51" t="str">
        <f t="shared" ca="1" si="76"/>
        <v/>
      </c>
      <c r="Z96" s="51" t="str">
        <f t="shared" ca="1" si="77"/>
        <v/>
      </c>
      <c r="AA96" s="50"/>
      <c r="AB96" s="47"/>
      <c r="AC96" s="40" t="str">
        <f t="shared" ca="1" si="54"/>
        <v/>
      </c>
      <c r="AD96" s="47" t="str">
        <f t="shared" ca="1" si="78"/>
        <v/>
      </c>
      <c r="AE96" s="49"/>
      <c r="AF96" s="52" t="str">
        <f t="shared" ca="1" si="106"/>
        <v/>
      </c>
      <c r="AG96" s="47" t="str">
        <f t="shared" ca="1" si="79"/>
        <v/>
      </c>
      <c r="AH96" s="50"/>
      <c r="AI96" s="51" t="str">
        <f t="shared" ca="1" si="80"/>
        <v/>
      </c>
      <c r="AJ96" s="47" t="str">
        <f t="shared" ca="1" si="81"/>
        <v/>
      </c>
      <c r="AK96" s="51" t="str">
        <f t="shared" ca="1" si="82"/>
        <v/>
      </c>
      <c r="AL96" s="51" t="str">
        <f t="shared" ca="1" si="83"/>
        <v/>
      </c>
      <c r="AM96" s="50" t="s">
        <v>222</v>
      </c>
      <c r="AN96" s="47" t="s">
        <v>222</v>
      </c>
      <c r="AO96" s="40" t="str">
        <f t="shared" ca="1" si="55"/>
        <v/>
      </c>
      <c r="AP96" s="47" t="str">
        <f t="shared" ca="1" si="84"/>
        <v/>
      </c>
      <c r="AQ96" s="49"/>
      <c r="AR96" s="52" t="str">
        <f t="shared" ca="1" si="85"/>
        <v/>
      </c>
      <c r="AS96" s="47" t="str">
        <f t="shared" ca="1" si="86"/>
        <v/>
      </c>
      <c r="AT96" s="50"/>
      <c r="AU96" s="51" t="str">
        <f t="shared" ca="1" si="87"/>
        <v/>
      </c>
      <c r="AV96" s="47" t="str">
        <f t="shared" ca="1" si="88"/>
        <v/>
      </c>
      <c r="AW96" s="51" t="str">
        <f t="shared" ca="1" si="89"/>
        <v/>
      </c>
      <c r="AX96" s="51" t="str">
        <f t="shared" ca="1" si="90"/>
        <v/>
      </c>
      <c r="AY96" s="50" t="s">
        <v>222</v>
      </c>
      <c r="AZ96" s="47" t="str">
        <f>IF(Entry!$I104="","",Entry!$I104)</f>
        <v/>
      </c>
      <c r="BA96" s="40" t="str">
        <f t="shared" ca="1" si="56"/>
        <v/>
      </c>
      <c r="BB96" s="47" t="str">
        <f t="shared" ca="1" si="91"/>
        <v/>
      </c>
      <c r="BC96" s="49"/>
      <c r="BD96" s="52" t="str">
        <f t="shared" ca="1" si="92"/>
        <v/>
      </c>
      <c r="BE96" s="47" t="str">
        <f t="shared" ca="1" si="93"/>
        <v/>
      </c>
      <c r="BF96" s="50"/>
      <c r="BG96" s="51" t="str">
        <f t="shared" ca="1" si="94"/>
        <v/>
      </c>
      <c r="BH96" s="47" t="str">
        <f t="shared" ca="1" si="95"/>
        <v/>
      </c>
      <c r="BI96" s="51" t="str">
        <f t="shared" ca="1" si="96"/>
        <v/>
      </c>
      <c r="BJ96" s="51" t="str">
        <f t="shared" ca="1" si="97"/>
        <v/>
      </c>
      <c r="BK96" s="50" t="s">
        <v>222</v>
      </c>
      <c r="BL96" s="47" t="s">
        <v>222</v>
      </c>
      <c r="BM96" s="40" t="str">
        <f t="shared" ca="1" si="57"/>
        <v/>
      </c>
      <c r="BN96" s="47" t="str">
        <f t="shared" ca="1" si="98"/>
        <v/>
      </c>
      <c r="BO96" s="49"/>
      <c r="BP96" s="52" t="str">
        <f t="shared" ca="1" si="99"/>
        <v/>
      </c>
      <c r="BQ96" s="47" t="str">
        <f t="shared" ca="1" si="100"/>
        <v/>
      </c>
      <c r="BR96" s="50"/>
      <c r="BS96" s="51" t="str">
        <f t="shared" ca="1" si="101"/>
        <v/>
      </c>
      <c r="BT96" s="47" t="str">
        <f t="shared" ca="1" si="102"/>
        <v/>
      </c>
      <c r="BU96" s="51" t="str">
        <f t="shared" ca="1" si="103"/>
        <v/>
      </c>
      <c r="BV96" s="51" t="str">
        <f t="shared" ca="1" si="104"/>
        <v/>
      </c>
      <c r="BW96" s="50" t="s">
        <v>222</v>
      </c>
      <c r="BX96" s="47" t="s">
        <v>222</v>
      </c>
      <c r="BY96" s="40" t="str">
        <f t="shared" ca="1" si="58"/>
        <v/>
      </c>
      <c r="BZ96" s="41"/>
      <c r="CA96" s="64"/>
      <c r="CB96" s="65">
        <f t="shared" ca="1" si="105"/>
        <v>0</v>
      </c>
      <c r="CC96" s="66" t="str">
        <f ca="1">IF(A96="","",Entry!$B$3)</f>
        <v/>
      </c>
      <c r="CD96" s="66">
        <f t="shared" si="107"/>
        <v>95</v>
      </c>
      <c r="CH96" s="63" t="str">
        <f>IF('Payroll Form'!G110="","",'Payroll Form'!G110)</f>
        <v/>
      </c>
    </row>
    <row r="97" spans="1:86" x14ac:dyDescent="0.2">
      <c r="A97" s="47" t="str">
        <f t="shared" ca="1" si="59"/>
        <v/>
      </c>
      <c r="B97" s="47" t="str">
        <f t="shared" ca="1" si="60"/>
        <v/>
      </c>
      <c r="C97" s="51" t="str">
        <f t="shared" ca="1" si="61"/>
        <v/>
      </c>
      <c r="D97" s="47" t="str">
        <f t="shared" ca="1" si="62"/>
        <v/>
      </c>
      <c r="E97" s="48" t="str">
        <f ca="1">IF(A97="","",Entry!$J$2)</f>
        <v/>
      </c>
      <c r="F97" s="47" t="str">
        <f t="shared" ca="1" si="63"/>
        <v/>
      </c>
      <c r="G97" s="49"/>
      <c r="H97" s="52" t="str">
        <f t="shared" ca="1" si="64"/>
        <v/>
      </c>
      <c r="I97" s="47" t="str">
        <f t="shared" ca="1" si="65"/>
        <v/>
      </c>
      <c r="J97" s="50"/>
      <c r="K97" s="51" t="str">
        <f t="shared" ca="1" si="66"/>
        <v/>
      </c>
      <c r="L97" s="47" t="str">
        <f t="shared" ca="1" si="67"/>
        <v/>
      </c>
      <c r="M97" s="51" t="str">
        <f t="shared" ca="1" si="68"/>
        <v/>
      </c>
      <c r="N97" s="51" t="str">
        <f t="shared" ca="1" si="69"/>
        <v/>
      </c>
      <c r="O97" s="50"/>
      <c r="P97" s="47"/>
      <c r="Q97" s="40" t="str">
        <f t="shared" ca="1" si="70"/>
        <v/>
      </c>
      <c r="R97" s="47" t="str">
        <f t="shared" ca="1" si="71"/>
        <v/>
      </c>
      <c r="S97" s="49"/>
      <c r="T97" s="52" t="str">
        <f t="shared" ca="1" si="72"/>
        <v/>
      </c>
      <c r="U97" s="47" t="str">
        <f t="shared" ca="1" si="73"/>
        <v/>
      </c>
      <c r="V97" s="50"/>
      <c r="W97" s="51" t="str">
        <f t="shared" ca="1" si="74"/>
        <v/>
      </c>
      <c r="X97" s="47" t="str">
        <f t="shared" ca="1" si="75"/>
        <v/>
      </c>
      <c r="Y97" s="51" t="str">
        <f t="shared" ca="1" si="76"/>
        <v/>
      </c>
      <c r="Z97" s="51" t="str">
        <f t="shared" ca="1" si="77"/>
        <v/>
      </c>
      <c r="AA97" s="50"/>
      <c r="AB97" s="47"/>
      <c r="AC97" s="40" t="str">
        <f t="shared" ca="1" si="54"/>
        <v/>
      </c>
      <c r="AD97" s="47" t="str">
        <f t="shared" ca="1" si="78"/>
        <v/>
      </c>
      <c r="AE97" s="49"/>
      <c r="AF97" s="52" t="str">
        <f t="shared" ca="1" si="106"/>
        <v/>
      </c>
      <c r="AG97" s="47" t="str">
        <f t="shared" ca="1" si="79"/>
        <v/>
      </c>
      <c r="AH97" s="50"/>
      <c r="AI97" s="51" t="str">
        <f t="shared" ca="1" si="80"/>
        <v/>
      </c>
      <c r="AJ97" s="47" t="str">
        <f t="shared" ca="1" si="81"/>
        <v/>
      </c>
      <c r="AK97" s="51" t="str">
        <f t="shared" ca="1" si="82"/>
        <v/>
      </c>
      <c r="AL97" s="51" t="str">
        <f t="shared" ca="1" si="83"/>
        <v/>
      </c>
      <c r="AM97" s="50" t="s">
        <v>222</v>
      </c>
      <c r="AN97" s="47" t="s">
        <v>222</v>
      </c>
      <c r="AO97" s="40" t="str">
        <f t="shared" ca="1" si="55"/>
        <v/>
      </c>
      <c r="AP97" s="47" t="str">
        <f t="shared" ca="1" si="84"/>
        <v/>
      </c>
      <c r="AQ97" s="49"/>
      <c r="AR97" s="52" t="str">
        <f t="shared" ca="1" si="85"/>
        <v/>
      </c>
      <c r="AS97" s="47" t="str">
        <f t="shared" ca="1" si="86"/>
        <v/>
      </c>
      <c r="AT97" s="50"/>
      <c r="AU97" s="51" t="str">
        <f t="shared" ca="1" si="87"/>
        <v/>
      </c>
      <c r="AV97" s="47" t="str">
        <f t="shared" ca="1" si="88"/>
        <v/>
      </c>
      <c r="AW97" s="51" t="str">
        <f t="shared" ca="1" si="89"/>
        <v/>
      </c>
      <c r="AX97" s="51" t="str">
        <f t="shared" ca="1" si="90"/>
        <v/>
      </c>
      <c r="AY97" s="50" t="s">
        <v>222</v>
      </c>
      <c r="AZ97" s="47" t="str">
        <f>IF(Entry!$I105="","",Entry!$I105)</f>
        <v/>
      </c>
      <c r="BA97" s="40" t="str">
        <f t="shared" ca="1" si="56"/>
        <v/>
      </c>
      <c r="BB97" s="47" t="str">
        <f t="shared" ca="1" si="91"/>
        <v/>
      </c>
      <c r="BC97" s="49"/>
      <c r="BD97" s="52" t="str">
        <f t="shared" ca="1" si="92"/>
        <v/>
      </c>
      <c r="BE97" s="47" t="str">
        <f t="shared" ca="1" si="93"/>
        <v/>
      </c>
      <c r="BF97" s="50"/>
      <c r="BG97" s="51" t="str">
        <f t="shared" ca="1" si="94"/>
        <v/>
      </c>
      <c r="BH97" s="47" t="str">
        <f t="shared" ca="1" si="95"/>
        <v/>
      </c>
      <c r="BI97" s="51" t="str">
        <f t="shared" ca="1" si="96"/>
        <v/>
      </c>
      <c r="BJ97" s="51" t="str">
        <f t="shared" ca="1" si="97"/>
        <v/>
      </c>
      <c r="BK97" s="50" t="s">
        <v>222</v>
      </c>
      <c r="BL97" s="47" t="s">
        <v>222</v>
      </c>
      <c r="BM97" s="40" t="str">
        <f t="shared" ca="1" si="57"/>
        <v/>
      </c>
      <c r="BN97" s="47" t="str">
        <f t="shared" ca="1" si="98"/>
        <v/>
      </c>
      <c r="BO97" s="49"/>
      <c r="BP97" s="52" t="str">
        <f t="shared" ca="1" si="99"/>
        <v/>
      </c>
      <c r="BQ97" s="47" t="str">
        <f t="shared" ca="1" si="100"/>
        <v/>
      </c>
      <c r="BR97" s="50"/>
      <c r="BS97" s="51" t="str">
        <f t="shared" ca="1" si="101"/>
        <v/>
      </c>
      <c r="BT97" s="47" t="str">
        <f t="shared" ca="1" si="102"/>
        <v/>
      </c>
      <c r="BU97" s="51" t="str">
        <f t="shared" ca="1" si="103"/>
        <v/>
      </c>
      <c r="BV97" s="51" t="str">
        <f t="shared" ca="1" si="104"/>
        <v/>
      </c>
      <c r="BW97" s="50" t="s">
        <v>222</v>
      </c>
      <c r="BX97" s="47" t="s">
        <v>222</v>
      </c>
      <c r="BY97" s="40" t="str">
        <f t="shared" ca="1" si="58"/>
        <v/>
      </c>
      <c r="BZ97" s="41"/>
      <c r="CA97" s="64"/>
      <c r="CB97" s="65">
        <f t="shared" ca="1" si="105"/>
        <v>0</v>
      </c>
      <c r="CC97" s="66" t="str">
        <f ca="1">IF(A97="","",Entry!$B$3)</f>
        <v/>
      </c>
      <c r="CD97" s="66">
        <f t="shared" si="107"/>
        <v>96</v>
      </c>
      <c r="CH97" s="63" t="str">
        <f>IF('Payroll Form'!G111="","",'Payroll Form'!G111)</f>
        <v/>
      </c>
    </row>
    <row r="98" spans="1:86" x14ac:dyDescent="0.2">
      <c r="A98" s="47" t="str">
        <f t="shared" ca="1" si="59"/>
        <v/>
      </c>
      <c r="B98" s="47" t="str">
        <f t="shared" ca="1" si="60"/>
        <v/>
      </c>
      <c r="C98" s="51" t="str">
        <f t="shared" ca="1" si="61"/>
        <v/>
      </c>
      <c r="D98" s="47" t="str">
        <f t="shared" ca="1" si="62"/>
        <v/>
      </c>
      <c r="E98" s="48" t="str">
        <f ca="1">IF(A98="","",Entry!$J$2)</f>
        <v/>
      </c>
      <c r="F98" s="47" t="str">
        <f t="shared" ca="1" si="63"/>
        <v/>
      </c>
      <c r="G98" s="49"/>
      <c r="H98" s="52" t="str">
        <f t="shared" ca="1" si="64"/>
        <v/>
      </c>
      <c r="I98" s="47" t="str">
        <f t="shared" ca="1" si="65"/>
        <v/>
      </c>
      <c r="J98" s="50"/>
      <c r="K98" s="51" t="str">
        <f t="shared" ca="1" si="66"/>
        <v/>
      </c>
      <c r="L98" s="47" t="str">
        <f t="shared" ca="1" si="67"/>
        <v/>
      </c>
      <c r="M98" s="51" t="str">
        <f t="shared" ca="1" si="68"/>
        <v/>
      </c>
      <c r="N98" s="51" t="str">
        <f t="shared" ca="1" si="69"/>
        <v/>
      </c>
      <c r="O98" s="50"/>
      <c r="P98" s="47"/>
      <c r="Q98" s="40" t="str">
        <f t="shared" ca="1" si="70"/>
        <v/>
      </c>
      <c r="R98" s="47" t="str">
        <f t="shared" ca="1" si="71"/>
        <v/>
      </c>
      <c r="S98" s="49"/>
      <c r="T98" s="52" t="str">
        <f t="shared" ca="1" si="72"/>
        <v/>
      </c>
      <c r="U98" s="47" t="str">
        <f t="shared" ca="1" si="73"/>
        <v/>
      </c>
      <c r="V98" s="50"/>
      <c r="W98" s="51" t="str">
        <f t="shared" ca="1" si="74"/>
        <v/>
      </c>
      <c r="X98" s="47" t="str">
        <f t="shared" ca="1" si="75"/>
        <v/>
      </c>
      <c r="Y98" s="51" t="str">
        <f t="shared" ca="1" si="76"/>
        <v/>
      </c>
      <c r="Z98" s="51" t="str">
        <f t="shared" ca="1" si="77"/>
        <v/>
      </c>
      <c r="AA98" s="50"/>
      <c r="AB98" s="47"/>
      <c r="AC98" s="40" t="str">
        <f t="shared" ca="1" si="54"/>
        <v/>
      </c>
      <c r="AD98" s="47" t="str">
        <f t="shared" ca="1" si="78"/>
        <v/>
      </c>
      <c r="AE98" s="49"/>
      <c r="AF98" s="52" t="str">
        <f t="shared" ca="1" si="106"/>
        <v/>
      </c>
      <c r="AG98" s="47" t="str">
        <f t="shared" ca="1" si="79"/>
        <v/>
      </c>
      <c r="AH98" s="50"/>
      <c r="AI98" s="51" t="str">
        <f t="shared" ca="1" si="80"/>
        <v/>
      </c>
      <c r="AJ98" s="47" t="str">
        <f t="shared" ca="1" si="81"/>
        <v/>
      </c>
      <c r="AK98" s="51" t="str">
        <f t="shared" ca="1" si="82"/>
        <v/>
      </c>
      <c r="AL98" s="51" t="str">
        <f t="shared" ca="1" si="83"/>
        <v/>
      </c>
      <c r="AM98" s="50" t="s">
        <v>222</v>
      </c>
      <c r="AN98" s="47" t="s">
        <v>222</v>
      </c>
      <c r="AO98" s="40" t="str">
        <f t="shared" ca="1" si="55"/>
        <v/>
      </c>
      <c r="AP98" s="47" t="str">
        <f t="shared" ca="1" si="84"/>
        <v/>
      </c>
      <c r="AQ98" s="49"/>
      <c r="AR98" s="52" t="str">
        <f t="shared" ca="1" si="85"/>
        <v/>
      </c>
      <c r="AS98" s="47" t="str">
        <f t="shared" ca="1" si="86"/>
        <v/>
      </c>
      <c r="AT98" s="50"/>
      <c r="AU98" s="51" t="str">
        <f t="shared" ca="1" si="87"/>
        <v/>
      </c>
      <c r="AV98" s="47" t="str">
        <f t="shared" ca="1" si="88"/>
        <v/>
      </c>
      <c r="AW98" s="51" t="str">
        <f t="shared" ca="1" si="89"/>
        <v/>
      </c>
      <c r="AX98" s="51" t="str">
        <f t="shared" ca="1" si="90"/>
        <v/>
      </c>
      <c r="AY98" s="50" t="s">
        <v>222</v>
      </c>
      <c r="AZ98" s="47" t="str">
        <f>IF(Entry!$I106="","",Entry!$I106)</f>
        <v/>
      </c>
      <c r="BA98" s="40" t="str">
        <f t="shared" ca="1" si="56"/>
        <v/>
      </c>
      <c r="BB98" s="47" t="str">
        <f t="shared" ca="1" si="91"/>
        <v/>
      </c>
      <c r="BC98" s="49"/>
      <c r="BD98" s="52" t="str">
        <f t="shared" ca="1" si="92"/>
        <v/>
      </c>
      <c r="BE98" s="47" t="str">
        <f t="shared" ca="1" si="93"/>
        <v/>
      </c>
      <c r="BF98" s="50"/>
      <c r="BG98" s="51" t="str">
        <f t="shared" ca="1" si="94"/>
        <v/>
      </c>
      <c r="BH98" s="47" t="str">
        <f t="shared" ca="1" si="95"/>
        <v/>
      </c>
      <c r="BI98" s="51" t="str">
        <f t="shared" ca="1" si="96"/>
        <v/>
      </c>
      <c r="BJ98" s="51" t="str">
        <f t="shared" ca="1" si="97"/>
        <v/>
      </c>
      <c r="BK98" s="50" t="s">
        <v>222</v>
      </c>
      <c r="BL98" s="47" t="s">
        <v>222</v>
      </c>
      <c r="BM98" s="40" t="str">
        <f t="shared" ca="1" si="57"/>
        <v/>
      </c>
      <c r="BN98" s="47" t="str">
        <f t="shared" ca="1" si="98"/>
        <v/>
      </c>
      <c r="BO98" s="49"/>
      <c r="BP98" s="52" t="str">
        <f t="shared" ca="1" si="99"/>
        <v/>
      </c>
      <c r="BQ98" s="47" t="str">
        <f t="shared" ca="1" si="100"/>
        <v/>
      </c>
      <c r="BR98" s="50"/>
      <c r="BS98" s="51" t="str">
        <f t="shared" ca="1" si="101"/>
        <v/>
      </c>
      <c r="BT98" s="47" t="str">
        <f t="shared" ca="1" si="102"/>
        <v/>
      </c>
      <c r="BU98" s="51" t="str">
        <f t="shared" ca="1" si="103"/>
        <v/>
      </c>
      <c r="BV98" s="51" t="str">
        <f t="shared" ca="1" si="104"/>
        <v/>
      </c>
      <c r="BW98" s="50" t="s">
        <v>222</v>
      </c>
      <c r="BX98" s="47" t="s">
        <v>222</v>
      </c>
      <c r="BY98" s="40" t="str">
        <f t="shared" ca="1" si="58"/>
        <v/>
      </c>
      <c r="BZ98" s="41"/>
      <c r="CA98" s="64"/>
      <c r="CB98" s="65">
        <f t="shared" ca="1" si="105"/>
        <v>0</v>
      </c>
      <c r="CC98" s="66" t="str">
        <f ca="1">IF(A98="","",Entry!$B$3)</f>
        <v/>
      </c>
      <c r="CD98" s="66">
        <f t="shared" si="107"/>
        <v>97</v>
      </c>
      <c r="CH98" s="63" t="str">
        <f>IF('Payroll Form'!G112="","",'Payroll Form'!G112)</f>
        <v/>
      </c>
    </row>
    <row r="99" spans="1:86" x14ac:dyDescent="0.2">
      <c r="A99" s="47" t="str">
        <f t="shared" ca="1" si="59"/>
        <v/>
      </c>
      <c r="B99" s="47" t="str">
        <f t="shared" ca="1" si="60"/>
        <v/>
      </c>
      <c r="C99" s="51" t="str">
        <f t="shared" ca="1" si="61"/>
        <v/>
      </c>
      <c r="D99" s="47" t="str">
        <f t="shared" ca="1" si="62"/>
        <v/>
      </c>
      <c r="E99" s="48" t="str">
        <f ca="1">IF(A99="","",Entry!$J$2)</f>
        <v/>
      </c>
      <c r="F99" s="47" t="str">
        <f t="shared" ca="1" si="63"/>
        <v/>
      </c>
      <c r="G99" s="49"/>
      <c r="H99" s="52" t="str">
        <f t="shared" ca="1" si="64"/>
        <v/>
      </c>
      <c r="I99" s="47" t="str">
        <f t="shared" ca="1" si="65"/>
        <v/>
      </c>
      <c r="J99" s="50"/>
      <c r="K99" s="51" t="str">
        <f t="shared" ca="1" si="66"/>
        <v/>
      </c>
      <c r="L99" s="47" t="str">
        <f t="shared" ca="1" si="67"/>
        <v/>
      </c>
      <c r="M99" s="51" t="str">
        <f t="shared" ca="1" si="68"/>
        <v/>
      </c>
      <c r="N99" s="51" t="str">
        <f t="shared" ca="1" si="69"/>
        <v/>
      </c>
      <c r="O99" s="50"/>
      <c r="P99" s="47"/>
      <c r="Q99" s="40" t="str">
        <f t="shared" ca="1" si="70"/>
        <v/>
      </c>
      <c r="R99" s="47" t="str">
        <f t="shared" ca="1" si="71"/>
        <v/>
      </c>
      <c r="S99" s="49"/>
      <c r="T99" s="52" t="str">
        <f t="shared" ca="1" si="72"/>
        <v/>
      </c>
      <c r="U99" s="47" t="str">
        <f t="shared" ca="1" si="73"/>
        <v/>
      </c>
      <c r="V99" s="50"/>
      <c r="W99" s="51" t="str">
        <f t="shared" ca="1" si="74"/>
        <v/>
      </c>
      <c r="X99" s="47" t="str">
        <f t="shared" ca="1" si="75"/>
        <v/>
      </c>
      <c r="Y99" s="51" t="str">
        <f t="shared" ca="1" si="76"/>
        <v/>
      </c>
      <c r="Z99" s="51" t="str">
        <f t="shared" ca="1" si="77"/>
        <v/>
      </c>
      <c r="AA99" s="50"/>
      <c r="AB99" s="47"/>
      <c r="AC99" s="40" t="str">
        <f t="shared" ca="1" si="54"/>
        <v/>
      </c>
      <c r="AD99" s="47" t="str">
        <f t="shared" ca="1" si="78"/>
        <v/>
      </c>
      <c r="AE99" s="49"/>
      <c r="AF99" s="52" t="str">
        <f t="shared" ca="1" si="106"/>
        <v/>
      </c>
      <c r="AG99" s="47" t="str">
        <f t="shared" ca="1" si="79"/>
        <v/>
      </c>
      <c r="AH99" s="50"/>
      <c r="AI99" s="51" t="str">
        <f t="shared" ca="1" si="80"/>
        <v/>
      </c>
      <c r="AJ99" s="47" t="str">
        <f t="shared" ca="1" si="81"/>
        <v/>
      </c>
      <c r="AK99" s="51" t="str">
        <f t="shared" ca="1" si="82"/>
        <v/>
      </c>
      <c r="AL99" s="51" t="str">
        <f t="shared" ca="1" si="83"/>
        <v/>
      </c>
      <c r="AM99" s="50" t="s">
        <v>222</v>
      </c>
      <c r="AN99" s="47" t="s">
        <v>222</v>
      </c>
      <c r="AO99" s="40" t="str">
        <f t="shared" ca="1" si="55"/>
        <v/>
      </c>
      <c r="AP99" s="47" t="str">
        <f t="shared" ca="1" si="84"/>
        <v/>
      </c>
      <c r="AQ99" s="49"/>
      <c r="AR99" s="52" t="str">
        <f t="shared" ca="1" si="85"/>
        <v/>
      </c>
      <c r="AS99" s="47" t="str">
        <f t="shared" ca="1" si="86"/>
        <v/>
      </c>
      <c r="AT99" s="50"/>
      <c r="AU99" s="51" t="str">
        <f t="shared" ca="1" si="87"/>
        <v/>
      </c>
      <c r="AV99" s="47" t="str">
        <f t="shared" ca="1" si="88"/>
        <v/>
      </c>
      <c r="AW99" s="51" t="str">
        <f t="shared" ca="1" si="89"/>
        <v/>
      </c>
      <c r="AX99" s="51" t="str">
        <f t="shared" ca="1" si="90"/>
        <v/>
      </c>
      <c r="AY99" s="50" t="s">
        <v>222</v>
      </c>
      <c r="AZ99" s="47" t="str">
        <f>IF(Entry!$I107="","",Entry!$I107)</f>
        <v/>
      </c>
      <c r="BA99" s="40" t="str">
        <f t="shared" ca="1" si="56"/>
        <v/>
      </c>
      <c r="BB99" s="47" t="str">
        <f t="shared" ca="1" si="91"/>
        <v/>
      </c>
      <c r="BC99" s="49"/>
      <c r="BD99" s="52" t="str">
        <f t="shared" ca="1" si="92"/>
        <v/>
      </c>
      <c r="BE99" s="47" t="str">
        <f t="shared" ca="1" si="93"/>
        <v/>
      </c>
      <c r="BF99" s="50"/>
      <c r="BG99" s="51" t="str">
        <f t="shared" ca="1" si="94"/>
        <v/>
      </c>
      <c r="BH99" s="47" t="str">
        <f t="shared" ca="1" si="95"/>
        <v/>
      </c>
      <c r="BI99" s="51" t="str">
        <f t="shared" ca="1" si="96"/>
        <v/>
      </c>
      <c r="BJ99" s="51" t="str">
        <f t="shared" ca="1" si="97"/>
        <v/>
      </c>
      <c r="BK99" s="50" t="s">
        <v>222</v>
      </c>
      <c r="BL99" s="47" t="s">
        <v>222</v>
      </c>
      <c r="BM99" s="40" t="str">
        <f t="shared" ca="1" si="57"/>
        <v/>
      </c>
      <c r="BN99" s="47" t="str">
        <f t="shared" ca="1" si="98"/>
        <v/>
      </c>
      <c r="BO99" s="49"/>
      <c r="BP99" s="52" t="str">
        <f t="shared" ca="1" si="99"/>
        <v/>
      </c>
      <c r="BQ99" s="47" t="str">
        <f t="shared" ca="1" si="100"/>
        <v/>
      </c>
      <c r="BR99" s="50"/>
      <c r="BS99" s="51" t="str">
        <f t="shared" ca="1" si="101"/>
        <v/>
      </c>
      <c r="BT99" s="47" t="str">
        <f t="shared" ca="1" si="102"/>
        <v/>
      </c>
      <c r="BU99" s="51" t="str">
        <f t="shared" ca="1" si="103"/>
        <v/>
      </c>
      <c r="BV99" s="51" t="str">
        <f t="shared" ca="1" si="104"/>
        <v/>
      </c>
      <c r="BW99" s="50" t="s">
        <v>222</v>
      </c>
      <c r="BX99" s="47" t="s">
        <v>222</v>
      </c>
      <c r="BY99" s="40" t="str">
        <f t="shared" ca="1" si="58"/>
        <v/>
      </c>
      <c r="BZ99" s="41"/>
      <c r="CA99" s="64"/>
      <c r="CB99" s="65">
        <f t="shared" ca="1" si="105"/>
        <v>0</v>
      </c>
      <c r="CC99" s="66" t="str">
        <f ca="1">IF(A99="","",Entry!$B$3)</f>
        <v/>
      </c>
      <c r="CD99" s="66">
        <f t="shared" si="107"/>
        <v>98</v>
      </c>
      <c r="CH99" s="63" t="str">
        <f>IF('Payroll Form'!G113="","",'Payroll Form'!G113)</f>
        <v/>
      </c>
    </row>
    <row r="100" spans="1:86" x14ac:dyDescent="0.2">
      <c r="A100" s="47" t="str">
        <f t="shared" ca="1" si="59"/>
        <v/>
      </c>
      <c r="B100" s="47" t="str">
        <f t="shared" ca="1" si="60"/>
        <v/>
      </c>
      <c r="C100" s="51" t="str">
        <f t="shared" ca="1" si="61"/>
        <v/>
      </c>
      <c r="D100" s="47" t="str">
        <f t="shared" ca="1" si="62"/>
        <v/>
      </c>
      <c r="E100" s="48" t="str">
        <f ca="1">IF(A100="","",Entry!$J$2)</f>
        <v/>
      </c>
      <c r="F100" s="47" t="str">
        <f t="shared" ca="1" si="63"/>
        <v/>
      </c>
      <c r="G100" s="49"/>
      <c r="H100" s="52" t="str">
        <f t="shared" ca="1" si="64"/>
        <v/>
      </c>
      <c r="I100" s="47" t="str">
        <f t="shared" ca="1" si="65"/>
        <v/>
      </c>
      <c r="J100" s="50"/>
      <c r="K100" s="51" t="str">
        <f t="shared" ca="1" si="66"/>
        <v/>
      </c>
      <c r="L100" s="47" t="str">
        <f t="shared" ca="1" si="67"/>
        <v/>
      </c>
      <c r="M100" s="51" t="str">
        <f t="shared" ca="1" si="68"/>
        <v/>
      </c>
      <c r="N100" s="51" t="str">
        <f t="shared" ca="1" si="69"/>
        <v/>
      </c>
      <c r="O100" s="50"/>
      <c r="P100" s="47"/>
      <c r="Q100" s="40" t="str">
        <f t="shared" ca="1" si="70"/>
        <v/>
      </c>
      <c r="R100" s="47" t="str">
        <f t="shared" ca="1" si="71"/>
        <v/>
      </c>
      <c r="S100" s="49"/>
      <c r="T100" s="52" t="str">
        <f t="shared" ca="1" si="72"/>
        <v/>
      </c>
      <c r="U100" s="47" t="str">
        <f t="shared" ca="1" si="73"/>
        <v/>
      </c>
      <c r="V100" s="50"/>
      <c r="W100" s="51" t="str">
        <f t="shared" ca="1" si="74"/>
        <v/>
      </c>
      <c r="X100" s="47" t="str">
        <f t="shared" ca="1" si="75"/>
        <v/>
      </c>
      <c r="Y100" s="51" t="str">
        <f t="shared" ca="1" si="76"/>
        <v/>
      </c>
      <c r="Z100" s="51" t="str">
        <f t="shared" ca="1" si="77"/>
        <v/>
      </c>
      <c r="AA100" s="50"/>
      <c r="AB100" s="47"/>
      <c r="AC100" s="40" t="str">
        <f t="shared" ca="1" si="54"/>
        <v/>
      </c>
      <c r="AD100" s="47" t="str">
        <f ca="1">IF(AF100="","","XXX")</f>
        <v/>
      </c>
      <c r="AE100" s="49"/>
      <c r="AF100" s="52" t="str">
        <f t="shared" ca="1" si="106"/>
        <v/>
      </c>
      <c r="AG100" s="47" t="str">
        <f t="shared" ca="1" si="79"/>
        <v/>
      </c>
      <c r="AH100" s="50"/>
      <c r="AI100" s="51" t="str">
        <f t="shared" ca="1" si="80"/>
        <v/>
      </c>
      <c r="AJ100" s="47" t="str">
        <f t="shared" ca="1" si="81"/>
        <v/>
      </c>
      <c r="AK100" s="51" t="str">
        <f t="shared" ca="1" si="82"/>
        <v/>
      </c>
      <c r="AL100" s="51" t="str">
        <f t="shared" ca="1" si="83"/>
        <v/>
      </c>
      <c r="AM100" s="50" t="s">
        <v>222</v>
      </c>
      <c r="AN100" s="47" t="s">
        <v>222</v>
      </c>
      <c r="AO100" s="40" t="str">
        <f t="shared" ca="1" si="55"/>
        <v/>
      </c>
      <c r="AP100" s="47" t="str">
        <f ca="1">IF(AR100="","","XXX")</f>
        <v/>
      </c>
      <c r="AQ100" s="49"/>
      <c r="AR100" s="52" t="str">
        <f t="shared" ca="1" si="85"/>
        <v/>
      </c>
      <c r="AS100" s="47" t="str">
        <f t="shared" ca="1" si="86"/>
        <v/>
      </c>
      <c r="AT100" s="50"/>
      <c r="AU100" s="51" t="str">
        <f t="shared" ca="1" si="87"/>
        <v/>
      </c>
      <c r="AV100" s="47" t="str">
        <f t="shared" ca="1" si="88"/>
        <v/>
      </c>
      <c r="AW100" s="51" t="str">
        <f t="shared" ca="1" si="89"/>
        <v/>
      </c>
      <c r="AX100" s="51" t="str">
        <f t="shared" ca="1" si="90"/>
        <v/>
      </c>
      <c r="AY100" s="50" t="s">
        <v>222</v>
      </c>
      <c r="AZ100" s="47" t="str">
        <f>IF(Entry!$I108="","",Entry!$I108)</f>
        <v/>
      </c>
      <c r="BA100" s="40" t="str">
        <f t="shared" ca="1" si="56"/>
        <v/>
      </c>
      <c r="BB100" s="47" t="str">
        <f ca="1">IF(BD100="","","XXX")</f>
        <v/>
      </c>
      <c r="BC100" s="49"/>
      <c r="BD100" s="52" t="str">
        <f t="shared" ca="1" si="92"/>
        <v/>
      </c>
      <c r="BE100" s="47" t="str">
        <f t="shared" ca="1" si="93"/>
        <v/>
      </c>
      <c r="BF100" s="50"/>
      <c r="BG100" s="51" t="str">
        <f t="shared" ca="1" si="94"/>
        <v/>
      </c>
      <c r="BH100" s="47" t="str">
        <f t="shared" ca="1" si="95"/>
        <v/>
      </c>
      <c r="BI100" s="51" t="str">
        <f t="shared" ca="1" si="96"/>
        <v/>
      </c>
      <c r="BJ100" s="51" t="str">
        <f t="shared" ca="1" si="97"/>
        <v/>
      </c>
      <c r="BK100" s="50" t="s">
        <v>222</v>
      </c>
      <c r="BL100" s="47" t="s">
        <v>222</v>
      </c>
      <c r="BM100" s="40" t="str">
        <f t="shared" ca="1" si="57"/>
        <v/>
      </c>
      <c r="BN100" s="47" t="str">
        <f ca="1">IF(BP100="","","XXX")</f>
        <v/>
      </c>
      <c r="BO100" s="49"/>
      <c r="BP100" s="52" t="str">
        <f t="shared" ca="1" si="99"/>
        <v/>
      </c>
      <c r="BQ100" s="47" t="str">
        <f t="shared" ca="1" si="100"/>
        <v/>
      </c>
      <c r="BR100" s="50"/>
      <c r="BS100" s="51" t="str">
        <f t="shared" ca="1" si="101"/>
        <v/>
      </c>
      <c r="BT100" s="47" t="str">
        <f t="shared" ca="1" si="102"/>
        <v/>
      </c>
      <c r="BU100" s="51" t="str">
        <f t="shared" ca="1" si="103"/>
        <v/>
      </c>
      <c r="BV100" s="51" t="str">
        <f t="shared" ca="1" si="104"/>
        <v/>
      </c>
      <c r="BW100" s="50" t="s">
        <v>222</v>
      </c>
      <c r="BX100" s="47" t="s">
        <v>222</v>
      </c>
      <c r="BY100" s="40" t="str">
        <f t="shared" ca="1" si="58"/>
        <v/>
      </c>
      <c r="BZ100" s="41"/>
      <c r="CA100" s="64"/>
      <c r="CB100" s="65">
        <f t="shared" ca="1" si="105"/>
        <v>0</v>
      </c>
      <c r="CC100" s="66" t="str">
        <f ca="1">IF(A100="","",Entry!$B$3)</f>
        <v/>
      </c>
      <c r="CD100" s="66">
        <f t="shared" si="107"/>
        <v>99</v>
      </c>
      <c r="CH100" s="63" t="str">
        <f>IF('Payroll Form'!G114="","",'Payroll Form'!G114)</f>
        <v/>
      </c>
    </row>
    <row r="101" spans="1:86" x14ac:dyDescent="0.2">
      <c r="A101" s="47" t="str">
        <f t="shared" ca="1" si="59"/>
        <v/>
      </c>
      <c r="B101" s="47" t="str">
        <f t="shared" ca="1" si="60"/>
        <v/>
      </c>
      <c r="C101" s="51" t="str">
        <f t="shared" ca="1" si="61"/>
        <v/>
      </c>
      <c r="D101" s="47" t="str">
        <f t="shared" ca="1" si="62"/>
        <v/>
      </c>
      <c r="E101" s="48" t="str">
        <f ca="1">IF(A101="","",Entry!$J$2)</f>
        <v/>
      </c>
      <c r="F101" s="47" t="str">
        <f t="shared" ca="1" si="63"/>
        <v/>
      </c>
      <c r="G101" s="49"/>
      <c r="H101" s="52" t="str">
        <f t="shared" ca="1" si="64"/>
        <v/>
      </c>
      <c r="I101" s="47" t="str">
        <f t="shared" ca="1" si="65"/>
        <v/>
      </c>
      <c r="J101" s="50"/>
      <c r="K101" s="51" t="str">
        <f t="shared" ca="1" si="66"/>
        <v/>
      </c>
      <c r="L101" s="47" t="str">
        <f t="shared" ca="1" si="67"/>
        <v/>
      </c>
      <c r="M101" s="51" t="str">
        <f t="shared" ca="1" si="68"/>
        <v/>
      </c>
      <c r="N101" s="51" t="str">
        <f t="shared" ca="1" si="69"/>
        <v/>
      </c>
      <c r="O101" s="50"/>
      <c r="P101" s="47"/>
      <c r="Q101" s="40" t="str">
        <f t="shared" ca="1" si="70"/>
        <v/>
      </c>
      <c r="R101" s="47" t="str">
        <f t="shared" ca="1" si="71"/>
        <v/>
      </c>
      <c r="S101" s="49"/>
      <c r="T101" s="52" t="str">
        <f t="shared" ca="1" si="72"/>
        <v/>
      </c>
      <c r="U101" s="47" t="str">
        <f t="shared" ca="1" si="73"/>
        <v/>
      </c>
      <c r="V101" s="50"/>
      <c r="W101" s="51" t="str">
        <f t="shared" ca="1" si="74"/>
        <v/>
      </c>
      <c r="X101" s="47" t="str">
        <f t="shared" ca="1" si="75"/>
        <v/>
      </c>
      <c r="Y101" s="51" t="str">
        <f t="shared" ca="1" si="76"/>
        <v/>
      </c>
      <c r="Z101" s="51" t="str">
        <f t="shared" ca="1" si="77"/>
        <v/>
      </c>
      <c r="AA101" s="50"/>
      <c r="AB101" s="47"/>
      <c r="AC101" s="40" t="str">
        <f t="shared" ca="1" si="54"/>
        <v/>
      </c>
      <c r="AD101" s="47" t="str">
        <f ca="1">IF(AF101="","","XXX")</f>
        <v/>
      </c>
      <c r="AE101" s="49"/>
      <c r="AF101" s="52" t="str">
        <f t="shared" ca="1" si="106"/>
        <v/>
      </c>
      <c r="AG101" s="47" t="str">
        <f t="shared" ca="1" si="79"/>
        <v/>
      </c>
      <c r="AH101" s="50"/>
      <c r="AI101" s="51" t="str">
        <f t="shared" ca="1" si="80"/>
        <v/>
      </c>
      <c r="AJ101" s="47" t="str">
        <f t="shared" ca="1" si="81"/>
        <v/>
      </c>
      <c r="AK101" s="51" t="str">
        <f t="shared" ca="1" si="82"/>
        <v/>
      </c>
      <c r="AL101" s="51" t="str">
        <f t="shared" ca="1" si="83"/>
        <v/>
      </c>
      <c r="AM101" s="50" t="s">
        <v>222</v>
      </c>
      <c r="AN101" s="47" t="s">
        <v>222</v>
      </c>
      <c r="AO101" s="40" t="str">
        <f t="shared" ca="1" si="55"/>
        <v/>
      </c>
      <c r="AP101" s="47" t="str">
        <f ca="1">IF(AR101="","","XXX")</f>
        <v/>
      </c>
      <c r="AQ101" s="49"/>
      <c r="AR101" s="52" t="str">
        <f t="shared" ca="1" si="85"/>
        <v/>
      </c>
      <c r="AS101" s="47" t="str">
        <f t="shared" ca="1" si="86"/>
        <v/>
      </c>
      <c r="AT101" s="50"/>
      <c r="AU101" s="51" t="str">
        <f t="shared" ca="1" si="87"/>
        <v/>
      </c>
      <c r="AV101" s="47" t="str">
        <f t="shared" ca="1" si="88"/>
        <v/>
      </c>
      <c r="AW101" s="51" t="str">
        <f t="shared" ca="1" si="89"/>
        <v/>
      </c>
      <c r="AX101" s="51" t="str">
        <f t="shared" ca="1" si="90"/>
        <v/>
      </c>
      <c r="AY101" s="50" t="s">
        <v>222</v>
      </c>
      <c r="AZ101" s="47" t="str">
        <f>IF(Entry!$I109="","",Entry!$I109)</f>
        <v/>
      </c>
      <c r="BA101" s="40" t="str">
        <f t="shared" ca="1" si="56"/>
        <v/>
      </c>
      <c r="BB101" s="47" t="str">
        <f ca="1">IF(BD101="","","XXX")</f>
        <v/>
      </c>
      <c r="BC101" s="49"/>
      <c r="BD101" s="52" t="str">
        <f t="shared" ca="1" si="92"/>
        <v/>
      </c>
      <c r="BE101" s="47" t="str">
        <f t="shared" ca="1" si="93"/>
        <v/>
      </c>
      <c r="BF101" s="50"/>
      <c r="BG101" s="51" t="str">
        <f t="shared" ca="1" si="94"/>
        <v/>
      </c>
      <c r="BH101" s="47" t="str">
        <f t="shared" ca="1" si="95"/>
        <v/>
      </c>
      <c r="BI101" s="51" t="str">
        <f t="shared" ca="1" si="96"/>
        <v/>
      </c>
      <c r="BJ101" s="51" t="str">
        <f t="shared" ca="1" si="97"/>
        <v/>
      </c>
      <c r="BK101" s="50" t="s">
        <v>222</v>
      </c>
      <c r="BL101" s="47" t="s">
        <v>222</v>
      </c>
      <c r="BM101" s="40" t="str">
        <f t="shared" ca="1" si="57"/>
        <v/>
      </c>
      <c r="BN101" s="47" t="str">
        <f ca="1">IF(BP101="","","XXX")</f>
        <v/>
      </c>
      <c r="BO101" s="49"/>
      <c r="BP101" s="52" t="str">
        <f t="shared" ca="1" si="99"/>
        <v/>
      </c>
      <c r="BQ101" s="47" t="str">
        <f t="shared" ca="1" si="100"/>
        <v/>
      </c>
      <c r="BR101" s="50"/>
      <c r="BS101" s="51" t="str">
        <f t="shared" ca="1" si="101"/>
        <v/>
      </c>
      <c r="BT101" s="47" t="str">
        <f t="shared" ca="1" si="102"/>
        <v/>
      </c>
      <c r="BU101" s="51" t="str">
        <f t="shared" ca="1" si="103"/>
        <v/>
      </c>
      <c r="BV101" s="51" t="str">
        <f t="shared" ca="1" si="104"/>
        <v/>
      </c>
      <c r="BW101" s="50" t="s">
        <v>222</v>
      </c>
      <c r="BX101" s="47" t="s">
        <v>222</v>
      </c>
      <c r="BY101" s="40" t="str">
        <f t="shared" ca="1" si="58"/>
        <v/>
      </c>
      <c r="BZ101" s="41"/>
      <c r="CA101" s="64"/>
      <c r="CB101" s="65">
        <f t="shared" ca="1" si="105"/>
        <v>0</v>
      </c>
      <c r="CC101" s="66" t="str">
        <f ca="1">IF(A101="","",Entry!$B$3)</f>
        <v/>
      </c>
      <c r="CD101" s="66">
        <f t="shared" si="107"/>
        <v>100</v>
      </c>
      <c r="CH101" s="63" t="str">
        <f>IF('Payroll Form'!G115="","",'Payroll Form'!G115)</f>
        <v/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Payroll Form</vt:lpstr>
      <vt:lpstr>Entry</vt:lpstr>
      <vt:lpstr>Upload</vt:lpstr>
      <vt:lpstr>'Payroll Form'!Print_Area</vt:lpstr>
      <vt:lpstr>'Payroll Form'!Print_Titles</vt:lpstr>
    </vt:vector>
  </TitlesOfParts>
  <Company>Loyola University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 Fraczkowski</dc:creator>
  <cp:lastModifiedBy>Plonsey, Timothy</cp:lastModifiedBy>
  <cp:lastPrinted>2016-09-16T14:42:35Z</cp:lastPrinted>
  <dcterms:created xsi:type="dcterms:W3CDTF">2016-05-26T21:10:28Z</dcterms:created>
  <dcterms:modified xsi:type="dcterms:W3CDTF">2023-04-25T21:09:53Z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cd8e40bd-a5c6-4be6-897f-084faa732209</vt:lpwstr>
  </property>
</Properties>
</file>